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6\2 q\"/>
    </mc:Choice>
  </mc:AlternateContent>
  <xr:revisionPtr revIDLastSave="0" documentId="13_ncr:1_{B1DEFE7A-2D7A-4260-98A5-DBF8CDDA5C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офп" sheetId="6" r:id="rId1"/>
    <sheet name="осд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5" l="1"/>
  <c r="B7" i="5"/>
  <c r="C57" i="5" l="1"/>
  <c r="C22" i="5"/>
  <c r="C39" i="5"/>
  <c r="C32" i="5"/>
  <c r="C47" i="6" l="1"/>
  <c r="B37" i="6"/>
  <c r="C37" i="6"/>
  <c r="C50" i="6" s="1"/>
  <c r="C23" i="6"/>
  <c r="B23" i="6"/>
  <c r="C11" i="5" l="1"/>
  <c r="C15" i="5" s="1"/>
  <c r="C42" i="5" s="1"/>
  <c r="C46" i="5" s="1"/>
  <c r="C60" i="5" s="1"/>
  <c r="B11" i="5"/>
  <c r="B57" i="5" l="1"/>
  <c r="B47" i="6"/>
  <c r="B39" i="5"/>
  <c r="B32" i="5"/>
  <c r="B22" i="5"/>
  <c r="B15" i="5"/>
  <c r="B42" i="5" l="1"/>
  <c r="B46" i="5" s="1"/>
  <c r="B60" i="5" s="1"/>
  <c r="B50" i="6"/>
</calcChain>
</file>

<file path=xl/sharedStrings.xml><?xml version="1.0" encoding="utf-8"?>
<sst xmlns="http://schemas.openxmlformats.org/spreadsheetml/2006/main" count="80" uniqueCount="72">
  <si>
    <t>АО «Altyn Bank» (ДБ «China CITIC Bank Corporation Limited»)</t>
  </si>
  <si>
    <t>В тысячах Казахстанских тенге (неаудированный)</t>
  </si>
  <si>
    <t>Акционерный капитал</t>
  </si>
  <si>
    <t>Главный Бухгалтер</t>
  </si>
  <si>
    <t>Прочие доходы</t>
  </si>
  <si>
    <t>Байсынов М.Б.</t>
  </si>
  <si>
    <t>АКТИВЫ</t>
  </si>
  <si>
    <t>Обязательные резервные требования в НБРК</t>
  </si>
  <si>
    <t>Средства в кредитных учреждениях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</si>
  <si>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</si>
  <si>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</si>
  <si>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</si>
  <si>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</si>
  <si>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</si>
  <si>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</si>
  <si>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Нематериальные активы</t>
  </si>
  <si>
    <t>Прочие активы</t>
  </si>
  <si>
    <t>ИТОГО АКТИВЫ</t>
  </si>
  <si>
    <t>ОБЯЗАТЕЛЬСТВА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</si>
  <si>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</si>
  <si>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</si>
  <si>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</si>
  <si>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</si>
  <si>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</si>
  <si>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</si>
  <si>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</si>
  <si>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Дополнительно оплаченный капитал</t>
  </si>
  <si>
    <t>ИТОГО КАПИТАЛ</t>
  </si>
  <si>
    <t>ИТОГО ОБЯЗАТЕЛЬСТВА И КАПИТАЛ</t>
  </si>
  <si>
    <t>Каржаубеков А.Ж.</t>
  </si>
  <si>
    <t>Процентные доходы, рассчитанные по методу эффективной процентной ставки</t>
  </si>
  <si>
    <t>Чистая процентная маржа и аналогичные доходы</t>
  </si>
  <si>
    <t xml:space="preserve">Оценочный резерв под кредитные убытки 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</si>
  <si>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</si>
  <si>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</si>
  <si>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</si>
  <si>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активами, оцениваемыми по справедливой стоимости через прочий совокупный доход</t>
  </si>
  <si>
    <t>Прочие чистые непроцентные доходы</t>
  </si>
  <si>
    <t>Общие и административные расходы</t>
  </si>
  <si>
    <t>Непроцентные расходы</t>
  </si>
  <si>
    <t>Прибыль до налогообложения</t>
  </si>
  <si>
    <t>Расходы по налогу на прибыль</t>
  </si>
  <si>
    <t>Статьи, которые могут быть впоследствии расклассифицированы в составе прибыли и убытка: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</si>
  <si>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</si>
  <si>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</si>
  <si>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Предcедатель Правления</t>
  </si>
  <si>
    <t>ПРОЧИЙ СОВОКУПНЫЙ ДОХОД</t>
  </si>
  <si>
    <t>31 декабря 2025 г.</t>
  </si>
  <si>
    <t>Отложенные налоговые обязательства</t>
  </si>
  <si>
    <t xml:space="preserve">Нераспределенная прибыль </t>
  </si>
  <si>
    <t>Прочие резервы</t>
  </si>
  <si>
    <t>Процентные расходы</t>
  </si>
  <si>
    <t>Прочие аналогичные расходы</t>
  </si>
  <si>
    <t>Денежные средства и их эквиваленты без обязательных резервных требований в НБРК</t>
  </si>
  <si>
    <t>Производные финансовые инструменты</t>
  </si>
  <si>
    <t>Прочие финансовые обязательства</t>
  </si>
  <si>
    <t>Чистая процентная маржа</t>
  </si>
  <si>
    <t>Доходы за вычетом расходов по операциям с иностранной валютой</t>
  </si>
  <si>
    <t>Доходы за вычетом расходов от переоценки иностранной валюты</t>
  </si>
  <si>
    <t>Основные средства и активы в форме права пользования</t>
  </si>
  <si>
    <t>Прочие финансовые активы</t>
  </si>
  <si>
    <t>Чистая прибыль по операциям с финансовыми активами и обязательствами, оцениваемыми по справедливой стоимости через прибыль или убыток</t>
  </si>
  <si>
    <t>Чистая прибыль за период</t>
  </si>
  <si>
    <t>Отчет о прибыли или убытке и прочем совокупном доходе - за период, закончившийся 30 июня 2026 года</t>
  </si>
  <si>
    <t>30 июня 2026 г.</t>
  </si>
  <si>
    <t>30 июня 2025 г.</t>
  </si>
  <si>
    <t>Статьи, которые впоследствии не будут реклассифицированы в состав прибыли и убытка:</t>
  </si>
  <si>
    <t>Переоценка основных средств</t>
  </si>
  <si>
    <t>Чистый убыток от изменения справедливой стоимости финансовых активов, оцениваемых по справедливой стоимости через прочий совокупный доход</t>
  </si>
  <si>
    <t>Отчет о финансовом положении – по состоянию на 30 июня  2026 года</t>
  </si>
  <si>
    <t>ПРОЧИЙ СОВОКУПНЫЙ УБЫТОК</t>
  </si>
  <si>
    <t>(Создание)/восстановление резерва по обязательствам кредитного характера и по прочей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</si>
</sst>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b/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/>
    <xf numFmtId="164" fontId="8" fillId="0" borderId="0" xfId="0" applyNumberFormat="1" applyFont="1" applyAlignment="1"/>
    <xf numFmtId="0" fontId="0" fillId="0" borderId="0" xfId="0" applyBorder="1"/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9" fillId="0" borderId="0" xfId="0" applyFont="1" applyAlignment="1"/>
    <xf numFmtId="0" fontId="0" fillId="0" borderId="0" xfId="0" applyBorder="1" applyAlignment="1"/>
    <xf numFmtId="0" fontId="7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abSelected="1" zoomScaleNormal="100" workbookViewId="0">
      <selection activeCell="B44" sqref="B44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0" t="s">
        <v>0</v>
      </c>
    </row>
    <row r="2" spans="1:3" x14ac:dyDescent="0.25">
      <c r="A2" s="10" t="s">
        <v>69</v>
      </c>
    </row>
    <row r="4" spans="1:3" ht="15.75" thickBot="1" x14ac:dyDescent="0.3">
      <c r="A4" s="11" t="s">
        <v>1</v>
      </c>
      <c r="B4" s="21" t="s">
        <v>64</v>
      </c>
      <c r="C4" s="21" t="s">
        <v>47</v>
      </c>
    </row>
    <row r="5" spans="1:3" ht="2.4500000000000002" customHeight="1" x14ac:dyDescent="0.25">
      <c r="A5" s="8"/>
      <c r="B5" s="4"/>
      <c r="C5" s="4"/>
    </row>
    <row r="6" spans="1:3" x14ac:dyDescent="0.25">
      <c r="A6" s="2" t="s">
        <v>6</v>
      </c>
      <c r="B6" s="22"/>
      <c r="C6" s="22"/>
    </row>
    <row r="7" spans="1:3" ht="24" x14ac:dyDescent="0.25">
      <c r="A7" s="14" t="s">
        <v>53</v>
      </c>
      <c r="B7" s="6">
        <v>123554019.5010086</v>
      </c>
      <c r="C7" s="6">
        <v>185364099</v>
      </c>
    </row>
    <row r="8" spans="1:3" x14ac:dyDescent="0.25">
      <c r="A8" s="8" t="s">
        <v>7</v>
      </c>
      <c r="B8" s="6">
        <v>82127450.529821426</v>
      </c>
      <c r="C8" s="6">
        <v>63809874</v>
      </c>
    </row>
    <row r="9" spans="1:3" x14ac:dyDescent="0.25">
      <c r="A9" s="8" t="s">
        <v>8</v>
      </c>
      <c r="B9" s="6">
        <v>45536335.263860002</v>
      </c>
      <c r="C9" s="6">
        <v>44443420</v>
      </c>
    </row>
    <row r="10" spans="1:3" x14ac:dyDescent="0.25">
      <c r="A10" s="8" t="s">
        <v>54</v>
      </c>
      <c r="B10" s="6">
        <v>144107.95708000002</v>
      </c>
      <c r="C10" s="6">
        <v>15572</v>
      </c>
    </row>
    <row r="11" spans="1:3" x14ac:dyDescent="0.25">
      <c r="A11" s="8" t="s">
        <v>9</v>
      </c>
      <c r="B11" s="6">
        <v>703183601.95089006</v>
      </c>
      <c r="C11" s="6">
        <v>726930601</v>
      </c>
    </row>
    <row r="12" spans="1:3" x14ac:dyDescent="0.25">
      <c r="A12" s="8" t="s">
        <v>10</v>
      </c>
      <c r="B12" s="6">
        <v>4664916.7729699994</v>
      </c>
      <c r="C12" s="6">
        <v>6838127</v>
      </c>
    </row>
    <row r="13" spans="1:3" x14ac:dyDescent="0.25">
      <c r="A13" s="13" t="s">
        <v>11</v>
      </c>
      <c r="B13" s="6"/>
      <c r="C13" s="6"/>
    </row>
    <row r="14" spans="1:3" ht="24" x14ac:dyDescent="0.25">
      <c r="A14" s="14" t="s">
        <v>12</v>
      </c>
      <c r="B14" s="6">
        <v>266727941.03661999</v>
      </c>
      <c r="C14" s="6">
        <v>257442822</v>
      </c>
    </row>
    <row r="15" spans="1:3" ht="24" x14ac:dyDescent="0.25">
      <c r="A15" s="14" t="s">
        <v>13</v>
      </c>
      <c r="B15" s="6">
        <v>18777813.58549</v>
      </c>
      <c r="C15" s="6">
        <v>29197282</v>
      </c>
    </row>
    <row r="16" spans="1:3" x14ac:dyDescent="0.25">
      <c r="A16" s="8" t="s">
        <v>14</v>
      </c>
      <c r="B16" s="6">
        <v>4324334.0135200005</v>
      </c>
      <c r="C16" s="6">
        <v>964017</v>
      </c>
    </row>
    <row r="17" spans="1:3" x14ac:dyDescent="0.25">
      <c r="A17" s="8" t="s">
        <v>59</v>
      </c>
      <c r="B17" s="6">
        <v>9074060.6726899985</v>
      </c>
      <c r="C17" s="6">
        <v>9424410</v>
      </c>
    </row>
    <row r="18" spans="1:3" x14ac:dyDescent="0.25">
      <c r="A18" s="8" t="s">
        <v>15</v>
      </c>
      <c r="B18" s="6">
        <v>1540243.1814299994</v>
      </c>
      <c r="C18" s="6">
        <v>1643871</v>
      </c>
    </row>
    <row r="19" spans="1:3" x14ac:dyDescent="0.25">
      <c r="A19" s="8" t="s">
        <v>60</v>
      </c>
      <c r="B19" s="6">
        <v>3319711.5455500009</v>
      </c>
      <c r="C19" s="6">
        <v>5710043</v>
      </c>
    </row>
    <row r="20" spans="1:3" x14ac:dyDescent="0.25">
      <c r="A20" s="8" t="s">
        <v>16</v>
      </c>
      <c r="B20" s="6">
        <v>1252020.8331199999</v>
      </c>
      <c r="C20" s="6">
        <v>781529</v>
      </c>
    </row>
    <row r="21" spans="1:3" ht="2.4500000000000002" customHeight="1" thickBot="1" x14ac:dyDescent="0.3">
      <c r="A21" s="15"/>
      <c r="B21" s="7"/>
      <c r="C21" s="7"/>
    </row>
    <row r="22" spans="1:3" ht="2.4500000000000002" customHeight="1" x14ac:dyDescent="0.25">
      <c r="A22" s="8"/>
      <c r="B22" s="6"/>
      <c r="C22" s="6"/>
    </row>
    <row r="23" spans="1:3" x14ac:dyDescent="0.25">
      <c r="A23" s="18" t="s">
        <v>17</v>
      </c>
      <c r="B23" s="5">
        <f>SUM(B7:B20)</f>
        <v>1264226556.8440502</v>
      </c>
      <c r="C23" s="5">
        <f>SUM(C7:C20)</f>
        <v>1332565667</v>
      </c>
    </row>
    <row r="24" spans="1:3" ht="15.75" thickBot="1" x14ac:dyDescent="0.3">
      <c r="A24" s="16"/>
      <c r="B24" s="17"/>
      <c r="C24" s="17"/>
    </row>
    <row r="25" spans="1:3" ht="2.4500000000000002" customHeight="1" x14ac:dyDescent="0.25">
      <c r="A25" s="22"/>
      <c r="B25" s="6"/>
      <c r="C25" s="23"/>
    </row>
    <row r="26" spans="1:3" x14ac:dyDescent="0.25">
      <c r="A26" s="18" t="s">
        <v>18</v>
      </c>
      <c r="B26" s="6"/>
      <c r="C26" s="23"/>
    </row>
    <row r="27" spans="1:3" x14ac:dyDescent="0.25">
      <c r="A27" s="8" t="s">
        <v>54</v>
      </c>
      <c r="B27" s="6">
        <v>151075.05267999999</v>
      </c>
      <c r="C27" s="6">
        <v>25906</v>
      </c>
    </row>
    <row r="28" spans="1:3" x14ac:dyDescent="0.25">
      <c r="A28" s="8" t="s">
        <v>19</v>
      </c>
      <c r="B28" s="6">
        <v>93039577.343840003</v>
      </c>
      <c r="C28" s="6">
        <v>35426266</v>
      </c>
    </row>
    <row r="29" spans="1:3" x14ac:dyDescent="0.25">
      <c r="A29" s="8" t="s">
        <v>20</v>
      </c>
      <c r="B29" s="6">
        <v>902776040.79201984</v>
      </c>
      <c r="C29" s="6">
        <v>993299936</v>
      </c>
    </row>
    <row r="30" spans="1:3" x14ac:dyDescent="0.25">
      <c r="A30" s="8" t="s">
        <v>21</v>
      </c>
      <c r="B30" s="6">
        <v>61092134.947090007</v>
      </c>
      <c r="C30" s="6">
        <v>114289725</v>
      </c>
    </row>
    <row r="31" spans="1:3" x14ac:dyDescent="0.25">
      <c r="A31" s="8" t="s">
        <v>48</v>
      </c>
      <c r="B31" s="6">
        <v>189090.48538</v>
      </c>
      <c r="C31" s="6">
        <v>369372</v>
      </c>
    </row>
    <row r="32" spans="1:3" x14ac:dyDescent="0.25">
      <c r="A32" s="8" t="s">
        <v>22</v>
      </c>
      <c r="B32" s="6">
        <v>417031.99201000016</v>
      </c>
      <c r="C32" s="6">
        <v>339041</v>
      </c>
    </row>
    <row r="33" spans="1:3" x14ac:dyDescent="0.25">
      <c r="A33" s="8" t="s">
        <v>55</v>
      </c>
      <c r="B33" s="6">
        <v>21667575.822919998</v>
      </c>
      <c r="C33" s="6">
        <v>20275361</v>
      </c>
    </row>
    <row r="34" spans="1:3" x14ac:dyDescent="0.25">
      <c r="A34" s="8" t="s">
        <v>23</v>
      </c>
      <c r="B34" s="6">
        <v>7192503.6384800002</v>
      </c>
      <c r="C34" s="6">
        <v>3132156</v>
      </c>
    </row>
    <row r="35" spans="1:3" ht="2.4500000000000002" customHeight="1" thickBot="1" x14ac:dyDescent="0.3">
      <c r="A35" s="15"/>
      <c r="B35" s="7"/>
      <c r="C35" s="7"/>
    </row>
    <row r="36" spans="1:3" ht="2.4500000000000002" customHeight="1" x14ac:dyDescent="0.25">
      <c r="A36" s="8"/>
      <c r="B36" s="6"/>
      <c r="C36" s="6"/>
    </row>
    <row r="37" spans="1:3" x14ac:dyDescent="0.25">
      <c r="A37" s="18" t="s">
        <v>24</v>
      </c>
      <c r="B37" s="5">
        <f>SUM(B27:B34)</f>
        <v>1086525030.07442</v>
      </c>
      <c r="C37" s="5">
        <f>SUM(C27:C34)</f>
        <v>1167157763</v>
      </c>
    </row>
    <row r="38" spans="1:3" ht="15.75" thickBot="1" x14ac:dyDescent="0.3">
      <c r="A38" s="16"/>
      <c r="B38" s="17"/>
      <c r="C38" s="17"/>
    </row>
    <row r="39" spans="1:3" ht="2.4500000000000002" customHeight="1" x14ac:dyDescent="0.25">
      <c r="A39" s="22"/>
      <c r="B39" s="6"/>
      <c r="C39" s="23"/>
    </row>
    <row r="40" spans="1:3" x14ac:dyDescent="0.25">
      <c r="A40" s="18" t="s">
        <v>25</v>
      </c>
      <c r="B40" s="6"/>
      <c r="C40" s="23"/>
    </row>
    <row r="41" spans="1:3" x14ac:dyDescent="0.25">
      <c r="A41" s="8" t="s">
        <v>2</v>
      </c>
      <c r="B41" s="6">
        <v>7050000</v>
      </c>
      <c r="C41" s="6">
        <v>7050000</v>
      </c>
    </row>
    <row r="42" spans="1:3" x14ac:dyDescent="0.25">
      <c r="A42" s="8" t="s">
        <v>26</v>
      </c>
      <c r="B42" s="6">
        <v>220972.88709999999</v>
      </c>
      <c r="C42" s="6">
        <v>220972.88709999999</v>
      </c>
    </row>
    <row r="43" spans="1:3" x14ac:dyDescent="0.25">
      <c r="A43" s="8" t="s">
        <v>49</v>
      </c>
      <c r="B43" s="6">
        <v>172920423.87555003</v>
      </c>
      <c r="C43" s="6">
        <v>159347030</v>
      </c>
    </row>
    <row r="44" spans="1:3" x14ac:dyDescent="0.25">
      <c r="A44" s="8" t="s">
        <v>50</v>
      </c>
      <c r="B44" s="6">
        <v>-2489869.9930199999</v>
      </c>
      <c r="C44" s="6">
        <v>-1210099</v>
      </c>
    </row>
    <row r="45" spans="1:3" ht="2.4500000000000002" customHeight="1" thickBot="1" x14ac:dyDescent="0.3">
      <c r="A45" s="15"/>
      <c r="B45" s="7"/>
      <c r="C45" s="7"/>
    </row>
    <row r="46" spans="1:3" ht="2.4500000000000002" customHeight="1" x14ac:dyDescent="0.25">
      <c r="A46" s="8"/>
      <c r="B46" s="6"/>
      <c r="C46" s="6"/>
    </row>
    <row r="47" spans="1:3" x14ac:dyDescent="0.25">
      <c r="A47" s="18" t="s">
        <v>27</v>
      </c>
      <c r="B47" s="5">
        <f>SUM(B41:B44)</f>
        <v>177701526.76963004</v>
      </c>
      <c r="C47" s="5">
        <f>SUM(C41:C44)</f>
        <v>165407903.88710001</v>
      </c>
    </row>
    <row r="48" spans="1:3" ht="15.75" thickBot="1" x14ac:dyDescent="0.3">
      <c r="A48" s="16"/>
      <c r="B48" s="17"/>
      <c r="C48" s="17"/>
    </row>
    <row r="49" spans="1:3" ht="2.4500000000000002" customHeight="1" x14ac:dyDescent="0.25">
      <c r="A49" s="18"/>
      <c r="B49" s="5"/>
      <c r="C49" s="5"/>
    </row>
    <row r="50" spans="1:3" x14ac:dyDescent="0.25">
      <c r="A50" s="18" t="s">
        <v>28</v>
      </c>
      <c r="B50" s="5">
        <f>B37+B47</f>
        <v>1264226556.8440499</v>
      </c>
      <c r="C50" s="5">
        <f>C37+C47</f>
        <v>1332565666.8871</v>
      </c>
    </row>
    <row r="51" spans="1:3" ht="2.4500000000000002" customHeight="1" thickBot="1" x14ac:dyDescent="0.3">
      <c r="A51" s="19"/>
      <c r="B51" s="20"/>
      <c r="C51" s="20"/>
    </row>
    <row r="52" spans="1:3" ht="15.75" thickTop="1" x14ac:dyDescent="0.25"/>
    <row r="53" spans="1:3" x14ac:dyDescent="0.25">
      <c r="A53" s="8" t="s">
        <v>45</v>
      </c>
      <c r="B53" s="9"/>
      <c r="C53" s="9" t="s">
        <v>5</v>
      </c>
    </row>
    <row r="54" spans="1:3" x14ac:dyDescent="0.25">
      <c r="A54" s="8"/>
      <c r="B54" s="9"/>
      <c r="C54" s="9"/>
    </row>
    <row r="55" spans="1:3" x14ac:dyDescent="0.25">
      <c r="A55" s="8" t="s">
        <v>3</v>
      </c>
      <c r="B55" s="9"/>
      <c r="C55" s="9" t="s">
        <v>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zoomScaleNormal="100" workbookViewId="0">
      <selection activeCell="C27" sqref="C27:C28"/>
    </sheetView>
  </sheetViews>
  <sheetFormatPr defaultColWidth="9.140625" defaultRowHeight="15" customHeight="1" x14ac:dyDescent="0.25"/>
  <cols>
    <col min="1" max="1" width="52.140625" style="30" customWidth="1"/>
    <col min="2" max="3" width="16.5703125" style="24" bestFit="1" customWidth="1"/>
    <col min="4" max="4" width="9.140625" style="24" customWidth="1"/>
    <col min="5" max="16384" width="9.140625" style="24"/>
  </cols>
  <sheetData>
    <row r="1" spans="1:3" ht="15" customHeight="1" x14ac:dyDescent="0.25">
      <c r="A1" s="1" t="s">
        <v>0</v>
      </c>
    </row>
    <row r="2" spans="1:3" ht="15" customHeight="1" x14ac:dyDescent="0.25">
      <c r="A2" s="1" t="s">
        <v>63</v>
      </c>
    </row>
    <row r="4" spans="1:3" ht="15" customHeight="1" thickBot="1" x14ac:dyDescent="0.3">
      <c r="A4" s="11" t="s">
        <v>1</v>
      </c>
      <c r="B4" s="12" t="s">
        <v>64</v>
      </c>
      <c r="C4" s="12" t="s">
        <v>65</v>
      </c>
    </row>
    <row r="5" spans="1:3" ht="15" customHeight="1" x14ac:dyDescent="0.25">
      <c r="A5" s="13"/>
      <c r="B5" s="3"/>
      <c r="C5" s="3"/>
    </row>
    <row r="6" spans="1:3" ht="24" x14ac:dyDescent="0.25">
      <c r="A6" s="14" t="s">
        <v>30</v>
      </c>
      <c r="B6" s="25">
        <v>77182168.828679994</v>
      </c>
      <c r="C6" s="25">
        <v>62184506.553420007</v>
      </c>
    </row>
    <row r="7" spans="1:3" ht="15" customHeight="1" x14ac:dyDescent="0.25">
      <c r="A7" s="8" t="s">
        <v>51</v>
      </c>
      <c r="B7" s="25">
        <f>-50040463.5847-B8</f>
        <v>-49942671.907100007</v>
      </c>
      <c r="C7" s="25">
        <f>-32690547.58201-C8</f>
        <v>-32635686.134910002</v>
      </c>
    </row>
    <row r="8" spans="1:3" ht="15" customHeight="1" x14ac:dyDescent="0.25">
      <c r="A8" s="8" t="s">
        <v>52</v>
      </c>
      <c r="B8" s="25">
        <v>-97791.677599999995</v>
      </c>
      <c r="C8" s="25">
        <v>-54861.447100000005</v>
      </c>
    </row>
    <row r="9" spans="1:3" ht="2.4500000000000002" customHeight="1" thickBot="1" x14ac:dyDescent="0.3">
      <c r="A9" s="15"/>
      <c r="B9" s="26"/>
      <c r="C9" s="26"/>
    </row>
    <row r="10" spans="1:3" ht="2.4500000000000002" customHeight="1" x14ac:dyDescent="0.25">
      <c r="A10" s="8"/>
      <c r="B10" s="25"/>
      <c r="C10" s="25"/>
    </row>
    <row r="11" spans="1:3" ht="15" customHeight="1" x14ac:dyDescent="0.25">
      <c r="A11" s="18" t="s">
        <v>31</v>
      </c>
      <c r="B11" s="27">
        <f>B6+B7+B8</f>
        <v>27141705.243979987</v>
      </c>
      <c r="C11" s="27">
        <f>C6+C7+C8</f>
        <v>29493958.971410006</v>
      </c>
    </row>
    <row r="12" spans="1:3" ht="15" customHeight="1" x14ac:dyDescent="0.25">
      <c r="A12" s="8" t="s">
        <v>32</v>
      </c>
      <c r="B12" s="25">
        <v>-2830047.1180300005</v>
      </c>
      <c r="C12" s="25">
        <v>-2572763.9595199968</v>
      </c>
    </row>
    <row r="13" spans="1:3" ht="2.4500000000000002" customHeight="1" thickBot="1" x14ac:dyDescent="0.3">
      <c r="A13" s="15"/>
      <c r="B13" s="26"/>
      <c r="C13" s="26"/>
    </row>
    <row r="14" spans="1:3" ht="2.4500000000000002" customHeight="1" x14ac:dyDescent="0.25">
      <c r="A14" s="8"/>
      <c r="B14" s="25"/>
      <c r="C14" s="25"/>
    </row>
    <row r="15" spans="1:3" ht="15" customHeight="1" x14ac:dyDescent="0.25">
      <c r="A15" s="18" t="s">
        <v>56</v>
      </c>
      <c r="B15" s="27">
        <f>B11+B12</f>
        <v>24311658.125949986</v>
      </c>
      <c r="C15" s="27">
        <f>C11+C12</f>
        <v>26921195.011890009</v>
      </c>
    </row>
    <row r="16" spans="1:3" ht="2.4500000000000002" customHeight="1" thickBot="1" x14ac:dyDescent="0.3">
      <c r="A16" s="16"/>
      <c r="B16" s="28"/>
      <c r="C16" s="28"/>
    </row>
    <row r="17" spans="1:3" ht="15" customHeight="1" x14ac:dyDescent="0.25">
      <c r="A17" s="18"/>
      <c r="B17" s="27"/>
      <c r="C17" s="27"/>
    </row>
    <row r="18" spans="1:3" ht="15" customHeight="1" x14ac:dyDescent="0.25">
      <c r="A18" s="8" t="s">
        <v>33</v>
      </c>
      <c r="B18" s="25">
        <v>2767555.43358</v>
      </c>
      <c r="C18" s="25">
        <v>2254086.0683199996</v>
      </c>
    </row>
    <row r="19" spans="1:3" ht="15" customHeight="1" x14ac:dyDescent="0.25">
      <c r="A19" s="8" t="s">
        <v>34</v>
      </c>
      <c r="B19" s="25">
        <v>-2967899.8474500002</v>
      </c>
      <c r="C19" s="25">
        <v>-2637876.2760399999</v>
      </c>
    </row>
    <row r="20" spans="1:3" ht="2.4500000000000002" customHeight="1" thickBot="1" x14ac:dyDescent="0.3">
      <c r="A20" s="15"/>
      <c r="B20" s="26"/>
      <c r="C20" s="26"/>
    </row>
    <row r="21" spans="1:3" ht="2.4500000000000002" customHeight="1" x14ac:dyDescent="0.25">
      <c r="A21" s="8"/>
      <c r="B21" s="25"/>
      <c r="C21" s="25"/>
    </row>
    <row r="22" spans="1:3" ht="15" customHeight="1" x14ac:dyDescent="0.25">
      <c r="A22" s="18" t="s">
        <v>35</v>
      </c>
      <c r="B22" s="27">
        <f>B18+B19</f>
        <v>-200344.41387000028</v>
      </c>
      <c r="C22" s="27">
        <f>C18+C19</f>
        <v>-383790.2077200003</v>
      </c>
    </row>
    <row r="23" spans="1:3" ht="2.4500000000000002" customHeight="1" thickBot="1" x14ac:dyDescent="0.3">
      <c r="A23" s="16"/>
      <c r="B23" s="28"/>
      <c r="C23" s="28"/>
    </row>
    <row r="24" spans="1:3" ht="15" customHeight="1" x14ac:dyDescent="0.25">
      <c r="A24" s="18"/>
      <c r="B24" s="27"/>
      <c r="C24" s="27"/>
    </row>
    <row r="25" spans="1:3" ht="36" x14ac:dyDescent="0.25">
      <c r="A25" s="14" t="s">
        <v>61</v>
      </c>
      <c r="B25" s="25">
        <v>158218.28339000006</v>
      </c>
      <c r="C25" s="25">
        <v>726994.88692000019</v>
      </c>
    </row>
    <row r="26" spans="1:3" ht="36" x14ac:dyDescent="0.25">
      <c r="A26" s="14" t="s">
        <v>36</v>
      </c>
      <c r="B26" s="25">
        <v>169158.51319</v>
      </c>
      <c r="C26" s="25">
        <v>298978.65585999994</v>
      </c>
    </row>
    <row r="27" spans="1:3" ht="24" x14ac:dyDescent="0.25">
      <c r="A27" s="14" t="s">
        <v>57</v>
      </c>
      <c r="B27" s="25">
        <v>2643526.1826799992</v>
      </c>
      <c r="C27" s="25">
        <v>3540996.8131500008</v>
      </c>
    </row>
    <row r="28" spans="1:3" ht="24" x14ac:dyDescent="0.25">
      <c r="A28" s="14" t="s">
        <v>58</v>
      </c>
      <c r="B28" s="25">
        <v>-649359.41287999996</v>
      </c>
      <c r="C28" s="25">
        <v>-1223500.83198</v>
      </c>
    </row>
    <row r="29" spans="1:3" ht="15" customHeight="1" x14ac:dyDescent="0.25">
      <c r="A29" s="8" t="s">
        <v>4</v>
      </c>
      <c r="B29" s="25">
        <v>32876.844069999999</v>
      </c>
      <c r="C29" s="25">
        <v>295736.81567000004</v>
      </c>
    </row>
    <row r="30" spans="1:3" ht="2.4500000000000002" customHeight="1" thickBot="1" x14ac:dyDescent="0.3">
      <c r="A30" s="15"/>
      <c r="B30" s="26"/>
      <c r="C30" s="26"/>
    </row>
    <row r="31" spans="1:3" ht="2.4500000000000002" customHeight="1" x14ac:dyDescent="0.25">
      <c r="A31" s="8"/>
      <c r="B31" s="25"/>
      <c r="C31" s="25"/>
    </row>
    <row r="32" spans="1:3" ht="15" customHeight="1" x14ac:dyDescent="0.25">
      <c r="A32" s="18" t="s">
        <v>37</v>
      </c>
      <c r="B32" s="27">
        <f>SUM(B25:B29)</f>
        <v>2354420.4104499999</v>
      </c>
      <c r="C32" s="27">
        <f>SUM(C25:C29)</f>
        <v>3639206.3396200002</v>
      </c>
    </row>
    <row r="33" spans="1:3" ht="2.4500000000000002" customHeight="1" thickBot="1" x14ac:dyDescent="0.3">
      <c r="A33" s="16"/>
      <c r="B33" s="28"/>
      <c r="C33" s="28"/>
    </row>
    <row r="34" spans="1:3" ht="15" customHeight="1" x14ac:dyDescent="0.25">
      <c r="A34" s="29"/>
      <c r="B34" s="25"/>
      <c r="C34" s="25"/>
    </row>
    <row r="35" spans="1:3" ht="15" customHeight="1" x14ac:dyDescent="0.25">
      <c r="A35" s="8" t="s">
        <v>38</v>
      </c>
      <c r="B35" s="25">
        <v>-9950115.8033799995</v>
      </c>
      <c r="C35" s="25">
        <v>-7996950.6306599993</v>
      </c>
    </row>
    <row r="36" spans="1:3" ht="24" x14ac:dyDescent="0.25">
      <c r="A36" s="14" t="s">
        <v>71</v>
      </c>
      <c r="B36" s="25">
        <v>-93993.567299999952</v>
      </c>
      <c r="C36" s="25">
        <v>358456.89426999999</v>
      </c>
    </row>
    <row r="37" spans="1:3" ht="2.4500000000000002" customHeight="1" thickBot="1" x14ac:dyDescent="0.3">
      <c r="A37" s="15"/>
      <c r="B37" s="26"/>
      <c r="C37" s="26"/>
    </row>
    <row r="38" spans="1:3" ht="2.4500000000000002" customHeight="1" x14ac:dyDescent="0.25">
      <c r="A38" s="8"/>
      <c r="B38" s="25"/>
      <c r="C38" s="25"/>
    </row>
    <row r="39" spans="1:3" ht="15" customHeight="1" x14ac:dyDescent="0.25">
      <c r="A39" s="18" t="s">
        <v>39</v>
      </c>
      <c r="B39" s="27">
        <f>B35+B36</f>
        <v>-10044109.370679999</v>
      </c>
      <c r="C39" s="27">
        <f>C35+C36</f>
        <v>-7638493.7363899993</v>
      </c>
    </row>
    <row r="40" spans="1:3" ht="2.4500000000000002" customHeight="1" thickBot="1" x14ac:dyDescent="0.3">
      <c r="A40" s="16"/>
      <c r="B40" s="28"/>
      <c r="C40" s="28"/>
    </row>
    <row r="41" spans="1:3" ht="15" customHeight="1" x14ac:dyDescent="0.25">
      <c r="A41" s="29"/>
      <c r="B41" s="25"/>
      <c r="C41" s="25"/>
    </row>
    <row r="42" spans="1:3" ht="15" customHeight="1" x14ac:dyDescent="0.25">
      <c r="A42" s="18" t="s">
        <v>40</v>
      </c>
      <c r="B42" s="27">
        <f>B15+B22+B32+B39</f>
        <v>16421624.751849988</v>
      </c>
      <c r="C42" s="27">
        <f>C15+C22+C32+C39</f>
        <v>22538117.407400012</v>
      </c>
    </row>
    <row r="43" spans="1:3" ht="15" customHeight="1" x14ac:dyDescent="0.25">
      <c r="A43" s="8" t="s">
        <v>41</v>
      </c>
      <c r="B43" s="25">
        <v>-2848337.42</v>
      </c>
      <c r="C43" s="25">
        <v>-2172756.0460000001</v>
      </c>
    </row>
    <row r="44" spans="1:3" ht="2.4500000000000002" customHeight="1" thickBot="1" x14ac:dyDescent="0.3">
      <c r="A44" s="15"/>
      <c r="B44" s="26"/>
      <c r="C44" s="26"/>
    </row>
    <row r="45" spans="1:3" ht="2.4500000000000002" customHeight="1" x14ac:dyDescent="0.25">
      <c r="A45" s="8"/>
      <c r="B45" s="25"/>
      <c r="C45" s="25"/>
    </row>
    <row r="46" spans="1:3" ht="15" customHeight="1" x14ac:dyDescent="0.25">
      <c r="A46" s="18" t="s">
        <v>62</v>
      </c>
      <c r="B46" s="27">
        <f>B42+B43</f>
        <v>13573287.331849989</v>
      </c>
      <c r="C46" s="27">
        <f>C42+C43</f>
        <v>20365361.361400012</v>
      </c>
    </row>
    <row r="47" spans="1:3" ht="2.4500000000000002" customHeight="1" thickBot="1" x14ac:dyDescent="0.3">
      <c r="A47" s="16"/>
      <c r="B47" s="28"/>
      <c r="C47" s="28"/>
    </row>
    <row r="49" spans="1:3" ht="15" customHeight="1" x14ac:dyDescent="0.25">
      <c r="A49" s="18" t="s">
        <v>46</v>
      </c>
      <c r="B49" s="25"/>
      <c r="C49" s="25"/>
    </row>
    <row r="50" spans="1:3" ht="24" x14ac:dyDescent="0.25">
      <c r="A50" s="31" t="s">
        <v>42</v>
      </c>
      <c r="B50" s="25"/>
      <c r="C50" s="25"/>
    </row>
    <row r="51" spans="1:3" ht="36" x14ac:dyDescent="0.25">
      <c r="A51" s="14" t="s">
        <v>68</v>
      </c>
      <c r="B51" s="25">
        <v>-1110399</v>
      </c>
      <c r="C51" s="25">
        <v>-2137229</v>
      </c>
    </row>
    <row r="52" spans="1:3" ht="48" x14ac:dyDescent="0.25">
      <c r="A52" s="14" t="s">
        <v>43</v>
      </c>
      <c r="B52" s="25">
        <v>-169159</v>
      </c>
      <c r="C52" s="25">
        <v>-298979</v>
      </c>
    </row>
    <row r="53" spans="1:3" ht="24" x14ac:dyDescent="0.25">
      <c r="A53" s="31" t="s">
        <v>66</v>
      </c>
      <c r="B53" s="25"/>
      <c r="C53" s="25"/>
    </row>
    <row r="54" spans="1:3" x14ac:dyDescent="0.25">
      <c r="A54" s="14" t="s">
        <v>67</v>
      </c>
      <c r="B54" s="25">
        <v>-107</v>
      </c>
      <c r="C54" s="25">
        <v>0</v>
      </c>
    </row>
    <row r="55" spans="1:3" ht="2.4500000000000002" customHeight="1" thickBot="1" x14ac:dyDescent="0.3">
      <c r="A55" s="15"/>
      <c r="B55" s="26"/>
      <c r="C55" s="26"/>
    </row>
    <row r="56" spans="1:3" ht="2.4500000000000002" customHeight="1" x14ac:dyDescent="0.25">
      <c r="A56" s="8"/>
      <c r="B56" s="25"/>
      <c r="C56" s="25"/>
    </row>
    <row r="57" spans="1:3" ht="15" customHeight="1" x14ac:dyDescent="0.25">
      <c r="A57" s="18" t="s">
        <v>70</v>
      </c>
      <c r="B57" s="27">
        <f>SUM(B51:B56)</f>
        <v>-1279665</v>
      </c>
      <c r="C57" s="27">
        <f>SUM(C51:C56)</f>
        <v>-2436208</v>
      </c>
    </row>
    <row r="58" spans="1:3" ht="2.4500000000000002" customHeight="1" thickBot="1" x14ac:dyDescent="0.3">
      <c r="A58" s="16"/>
      <c r="B58" s="28"/>
      <c r="C58" s="28"/>
    </row>
    <row r="59" spans="1:3" ht="2.4500000000000002" customHeight="1" x14ac:dyDescent="0.25">
      <c r="A59" s="18"/>
      <c r="B59" s="27"/>
      <c r="C59" s="27"/>
    </row>
    <row r="60" spans="1:3" ht="15" customHeight="1" x14ac:dyDescent="0.25">
      <c r="A60" s="18" t="s">
        <v>44</v>
      </c>
      <c r="B60" s="27">
        <f>B46+B57</f>
        <v>12293622.331849989</v>
      </c>
      <c r="C60" s="27">
        <f>C46+C57</f>
        <v>17929153.361400012</v>
      </c>
    </row>
    <row r="61" spans="1:3" ht="2.4500000000000002" customHeight="1" thickBot="1" x14ac:dyDescent="0.3">
      <c r="A61" s="16"/>
      <c r="B61" s="28"/>
      <c r="C61" s="28"/>
    </row>
    <row r="63" spans="1:3" ht="15" customHeight="1" x14ac:dyDescent="0.25">
      <c r="A63" s="8" t="s">
        <v>45</v>
      </c>
      <c r="B63" s="9"/>
      <c r="C63" s="9" t="s">
        <v>5</v>
      </c>
    </row>
    <row r="64" spans="1:3" ht="15" customHeight="1" x14ac:dyDescent="0.25">
      <c r="A64" s="8"/>
      <c r="B64" s="9"/>
      <c r="C64" s="9"/>
    </row>
    <row r="65" spans="1:3" ht="15" customHeight="1" x14ac:dyDescent="0.25">
      <c r="A65" s="8" t="s">
        <v>3</v>
      </c>
      <c r="B65" s="9"/>
      <c r="C65" s="9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осд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2025-05-30T11:48:49Z</dcterms:created>
  <dcterms:modified xsi:type="dcterms:W3CDTF">2026-07-15T11:50:50Z</dcterms:modified>
</cp:coreProperties>
</file>