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3 квартал\"/>
    </mc:Choice>
  </mc:AlternateContent>
  <bookViews>
    <workbookView xWindow="0" yWindow="0" windowWidth="25080" windowHeight="11205" activeTab="1"/>
  </bookViews>
  <sheets>
    <sheet name="Ф3" sheetId="1" r:id="rId1"/>
    <sheet name="Ф4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B40" i="1"/>
  <c r="G17" i="2" l="1"/>
  <c r="F21" i="2" l="1"/>
  <c r="E21" i="2"/>
  <c r="D21" i="2"/>
  <c r="G20" i="2"/>
  <c r="G19" i="2"/>
  <c r="G18" i="2"/>
  <c r="G13" i="2"/>
  <c r="F13" i="2"/>
  <c r="E13" i="2"/>
  <c r="D13" i="2"/>
  <c r="C13" i="2"/>
  <c r="B13" i="2"/>
  <c r="G11" i="2"/>
  <c r="G10" i="2"/>
  <c r="C44" i="1"/>
  <c r="B44" i="1"/>
  <c r="C32" i="1"/>
  <c r="B32" i="1"/>
  <c r="C30" i="1"/>
  <c r="B30" i="1"/>
  <c r="C46" i="1" l="1"/>
  <c r="C48" i="1" s="1"/>
  <c r="B46" i="1"/>
  <c r="B48" i="1" s="1"/>
  <c r="G21" i="2"/>
</calcChain>
</file>

<file path=xl/sharedStrings.xml><?xml version="1.0" encoding="utf-8"?>
<sst xmlns="http://schemas.openxmlformats.org/spreadsheetml/2006/main" count="75" uniqueCount="67">
  <si>
    <t>АО «ALTYN BANK» (ДБ China Citic Bank Corporation Ltd)</t>
  </si>
  <si>
    <t>АҚША ҚАРАЖАТТАРЫНЫҢ ҚОЗҒАЛЫСЫ ТУРАЛЫ ЕСЕП (АУДИТТЕЛМЕГЕН)</t>
  </si>
  <si>
    <t>(мың Қазақстандық теңгемен)</t>
  </si>
  <si>
    <t>аяқталған кезең үшін</t>
  </si>
  <si>
    <t>Операциялық қызметтен ақша ағындары:</t>
  </si>
  <si>
    <t>Алынған пайыздық түсім</t>
  </si>
  <si>
    <t>Төленген пайыздық шығын</t>
  </si>
  <si>
    <t>Алынған комиссиялар</t>
  </si>
  <si>
    <t>Төленген комиссиялар</t>
  </si>
  <si>
    <t>Пайда немесе залал арқылы әділ құны бойынша бағаланатын қаржы құралдарымен операциялардан түсімдер / (төлемдер)</t>
  </si>
  <si>
    <t>Шетел валютасымен жасалған операциялардан түскен түсім</t>
  </si>
  <si>
    <t>Басқа кірістер</t>
  </si>
  <si>
    <t>Төленген басқа да жалпы және әкімшілік шығындар</t>
  </si>
  <si>
    <t>Қазақстан Республикасының Ұлттық Банкімен міндетті резервтік талаптардың таза төмендеуі ((ұлғаюы))</t>
  </si>
  <si>
    <t>Қайта сатып алу  (РЕПО) шарттары бойынша таза өсім / (төмендеу)</t>
  </si>
  <si>
    <t>Банктердегі және басқа қаржы институттарындағы шоттар мен салымдардағы таза (өсім) / азаю</t>
  </si>
  <si>
    <t>Клиенттерге берілген несиелердің таза төмендеуі / өсуі</t>
  </si>
  <si>
    <t>Борышкерлердің құжаттық есеп айырысуы бойынша таза төмендеуі / өсуі</t>
  </si>
  <si>
    <t>Басқа активтердің таза төмендеуі / өсуі</t>
  </si>
  <si>
    <t>Басқа банктердің шоттары мен депозиттеріндегі таза өсім / төмендеу</t>
  </si>
  <si>
    <t>Ағымдағы шоттардағы және клиенттердің депозиттеріндегі таза төмендеу / өсім</t>
  </si>
  <si>
    <t>Пайда немесе зиян арқылы әділ құны бойынша бағаланатын қаржылық активтермен операциялардың таза төмендеуі / өсуі</t>
  </si>
  <si>
    <t>Пайда немесе залал арқылы әділ құны бойынша қаржылық міндеттемелермен операциялардың таза төмендеуі / өсуі</t>
  </si>
  <si>
    <t>Басқа міндеттемелердің таза өсімі</t>
  </si>
  <si>
    <t>Табыс салығына дейінгі операциялық қызметтен түскен таза ақша ағындары</t>
  </si>
  <si>
    <t>Төленген табыс салығы</t>
  </si>
  <si>
    <t>Операциялық қызметтен түскен жалпы ақша қаражаттары</t>
  </si>
  <si>
    <t>Инвестициялық қызметтен ақша ағындары:</t>
  </si>
  <si>
    <t>Қаржылық активтерді басқа жиынтық кіріс арқылы әділ құны бойынша сату және өтеу</t>
  </si>
  <si>
    <t>Қаржылық активтерді басқа жиынтық кіріс арқылы әділ құны бойынша сатып алу</t>
  </si>
  <si>
    <t>Негізгі құралдарды сатып алу</t>
  </si>
  <si>
    <t>Материалдық емес активтерді сатып алу</t>
  </si>
  <si>
    <t>Амортизацияланған құны бойынша есепке алынған қаржылық активтерді сатып алу</t>
  </si>
  <si>
    <t>Инвестициялық қызметке жұмсалған таза ақша қаражаттары</t>
  </si>
  <si>
    <t>Қаржы қызметінен түсетін ақша қаражаттарының қозғалысы:</t>
  </si>
  <si>
    <t>Жалға алу міндеттемелерін өтеу</t>
  </si>
  <si>
    <t>Дивидендтер төлеу</t>
  </si>
  <si>
    <t>Қаржылық қызметте жұмсалған таза ақша қаражаттары</t>
  </si>
  <si>
    <t>Айырбастау бағамындаға өзгерістердің ақшалай қаражаттарға және оның баламасына әсері</t>
  </si>
  <si>
    <t>Ақша қаражаттары мен олардың баламаларының таза өзгерісі</t>
  </si>
  <si>
    <t>АҚШАЛАЙ ҚАРАЖАТ ПЕН ОНЫҢ БАЛАМАЛАРЫ, жыл басына</t>
  </si>
  <si>
    <t>АҚШАЛАЙ ҚАРАЖАТ ПЕН ОНЫҢ БАЛАМАЛАРЫ, кезеңнің аяғында</t>
  </si>
  <si>
    <t>Басқарма Төрағасының орынбасары</t>
  </si>
  <si>
    <t>Цзя Фэй</t>
  </si>
  <si>
    <t>Бас бухгалтер</t>
  </si>
  <si>
    <t>А.Каржаубеков</t>
  </si>
  <si>
    <t>капиталдағы өзгерістер туралы есеп (аудиттелмеген)</t>
  </si>
  <si>
    <t>Акционерік капитал</t>
  </si>
  <si>
    <t>Қосымша төленген капитал</t>
  </si>
  <si>
    <t>Қаржы активтерін басқа жиынтық кіріс арқылы әділ құны бойынша қайта бағалау резерві</t>
  </si>
  <si>
    <t>Негізгі құралдарды қайта бағалау резерві</t>
  </si>
  <si>
    <t>Бөлінбеген пайда</t>
  </si>
  <si>
    <t>Капитал жиыны</t>
  </si>
  <si>
    <t>31 желтоқсан 2021 ж.</t>
  </si>
  <si>
    <t>Кезеңдегі таза пайда</t>
  </si>
  <si>
    <t>Өзге де жиынтық пайда</t>
  </si>
  <si>
    <t xml:space="preserve">31 желтоқсан 2020 г. </t>
  </si>
  <si>
    <t>Төленген дивидендтер</t>
  </si>
  <si>
    <t xml:space="preserve">  </t>
  </si>
  <si>
    <t>Каржаубеков А.Ж.</t>
  </si>
  <si>
    <t>2022 жылғы 30 қыркүйекте аяқталған кезеңдегі</t>
  </si>
  <si>
    <t xml:space="preserve">30 қыркүйек 2022 г. </t>
  </si>
  <si>
    <t xml:space="preserve">30 қыркүйек 2021 г. </t>
  </si>
  <si>
    <t xml:space="preserve">2022 ЖЫЛДЫҢ 30 ҚЫРКҮЙЕГІНДЕ АЯҚТАЛҒАН МЕРЗІМГЕ </t>
  </si>
  <si>
    <t xml:space="preserve">2022 жылғы 30 қыркүйекте </t>
  </si>
  <si>
    <t xml:space="preserve">2021 жылғы 30 қыркүйекте </t>
  </si>
  <si>
    <t>Амортизацияланған құны бойынша өлшенген инвестициялық бағалы қағаздарды сату және өтеу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</si>
</sst>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_-;\-* #,##0_-;_-* &quot;-&quot;??_-;_-@_-"/>
    <numFmt numFmtId="166" formatCode="_(* #,##0_);_(* \(#,##0\);_(* &quot;-&quot;_);_(@_)"/>
    <numFmt numFmtId="167" formatCode="_(* #,##0_);_(* \(#,##0\);_(* &quot;-&quot;??_);_(@_)"/>
    <numFmt numFmtId="168" formatCode="_-* #,##0_р_._-;\-* #,##0_р_._-;_-* &quot;-&quot;??_р_.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21"/>
      <color rgb="FF202124"/>
      <name val="Inherit"/>
    </font>
    <font>
      <b/>
      <i/>
      <sz val="9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0" xfId="0" applyFont="1" applyFill="1"/>
    <xf numFmtId="0" fontId="9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165" fontId="10" fillId="0" borderId="0" xfId="1" applyNumberFormat="1" applyFont="1" applyAlignment="1">
      <alignment horizontal="left" vertical="center" wrapText="1"/>
    </xf>
    <xf numFmtId="166" fontId="9" fillId="0" borderId="0" xfId="0" applyNumberFormat="1" applyFont="1" applyFill="1" applyAlignment="1">
      <alignment horizontal="right" vertical="center" wrapText="1"/>
    </xf>
    <xf numFmtId="166" fontId="11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6" fontId="11" fillId="0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166" fontId="8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" fontId="0" fillId="0" borderId="0" xfId="0" applyNumberFormat="1" applyFill="1"/>
    <xf numFmtId="0" fontId="3" fillId="0" borderId="0" xfId="0" applyFont="1" applyAlignment="1">
      <alignment vertical="center" wrapText="1"/>
    </xf>
    <xf numFmtId="167" fontId="3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10" fillId="0" borderId="0" xfId="0" applyFont="1"/>
    <xf numFmtId="0" fontId="1" fillId="0" borderId="0" xfId="0" applyFont="1"/>
    <xf numFmtId="0" fontId="13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168" fontId="2" fillId="0" borderId="1" xfId="1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>
      <alignment vertical="center" wrapText="1"/>
    </xf>
    <xf numFmtId="167" fontId="2" fillId="0" borderId="0" xfId="0" applyNumberFormat="1" applyFont="1" applyFill="1" applyAlignment="1">
      <alignment horizontal="right" vertical="center" wrapText="1"/>
    </xf>
    <xf numFmtId="168" fontId="2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167" fontId="10" fillId="0" borderId="0" xfId="0" applyNumberFormat="1" applyFont="1" applyBorder="1" applyAlignment="1">
      <alignment vertical="center" wrapText="1"/>
    </xf>
    <xf numFmtId="165" fontId="10" fillId="0" borderId="0" xfId="1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14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8" fontId="10" fillId="0" borderId="1" xfId="1" applyNumberFormat="1" applyFont="1" applyFill="1" applyBorder="1" applyAlignment="1">
      <alignment vertical="center" wrapText="1"/>
    </xf>
    <xf numFmtId="165" fontId="2" fillId="0" borderId="1" xfId="1" applyNumberFormat="1" applyFont="1" applyBorder="1" applyAlignment="1">
      <alignment vertical="center" wrapText="1"/>
    </xf>
    <xf numFmtId="167" fontId="2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68" fontId="10" fillId="0" borderId="0" xfId="1" applyNumberFormat="1" applyFont="1" applyFill="1" applyBorder="1" applyAlignment="1">
      <alignment vertical="center" wrapText="1"/>
    </xf>
    <xf numFmtId="165" fontId="2" fillId="0" borderId="0" xfId="1" applyNumberFormat="1" applyFont="1" applyBorder="1" applyAlignment="1">
      <alignment vertical="center" wrapText="1"/>
    </xf>
    <xf numFmtId="167" fontId="0" fillId="0" borderId="0" xfId="0" applyNumberFormat="1"/>
    <xf numFmtId="0" fontId="14" fillId="0" borderId="0" xfId="0" applyFont="1" applyBorder="1" applyAlignment="1">
      <alignment vertical="center" wrapText="1"/>
    </xf>
    <xf numFmtId="0" fontId="16" fillId="0" borderId="1" xfId="2" applyFont="1" applyBorder="1" applyAlignment="1">
      <alignment wrapText="1"/>
    </xf>
    <xf numFmtId="168" fontId="0" fillId="0" borderId="0" xfId="0" applyNumberFormat="1"/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68" fontId="2" fillId="0" borderId="0" xfId="0" applyNumberFormat="1" applyFont="1" applyAlignment="1">
      <alignment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4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167" fontId="2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justify" vertical="center" wrapText="1"/>
    </xf>
    <xf numFmtId="0" fontId="10" fillId="0" borderId="0" xfId="0" applyFont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49" fontId="18" fillId="0" borderId="0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</cellXfs>
  <cellStyles count="3">
    <cellStyle name="Normal 2" xfId="2"/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B46" sqref="B46"/>
    </sheetView>
  </sheetViews>
  <sheetFormatPr defaultRowHeight="15"/>
  <cols>
    <col min="1" max="1" width="47" customWidth="1"/>
    <col min="2" max="3" width="18.5703125" customWidth="1"/>
  </cols>
  <sheetData>
    <row r="1" spans="1:8">
      <c r="A1" s="1" t="s">
        <v>0</v>
      </c>
      <c r="B1" s="2"/>
      <c r="C1" s="3"/>
    </row>
    <row r="2" spans="1:8">
      <c r="A2" s="4"/>
      <c r="B2" s="2"/>
      <c r="C2" s="3"/>
    </row>
    <row r="3" spans="1:8" ht="26.25">
      <c r="A3" s="5" t="s">
        <v>63</v>
      </c>
      <c r="B3" s="2"/>
      <c r="C3" s="3"/>
      <c r="H3" s="6"/>
    </row>
    <row r="4" spans="1:8" ht="26.25">
      <c r="A4" s="79" t="s">
        <v>1</v>
      </c>
      <c r="B4" s="80"/>
      <c r="C4" s="80"/>
      <c r="H4" s="7"/>
    </row>
    <row r="5" spans="1:8">
      <c r="A5" s="8" t="s">
        <v>2</v>
      </c>
      <c r="B5" s="2"/>
      <c r="C5" s="3"/>
    </row>
    <row r="6" spans="1:8" ht="24">
      <c r="A6" s="81"/>
      <c r="B6" s="9" t="s">
        <v>64</v>
      </c>
      <c r="C6" s="9" t="s">
        <v>65</v>
      </c>
    </row>
    <row r="7" spans="1:8">
      <c r="A7" s="81"/>
      <c r="B7" s="9" t="s">
        <v>3</v>
      </c>
      <c r="C7" s="9" t="s">
        <v>3</v>
      </c>
    </row>
    <row r="8" spans="1:8">
      <c r="A8" s="10"/>
      <c r="B8" s="9"/>
      <c r="C8" s="9"/>
    </row>
    <row r="9" spans="1:8" ht="26.25">
      <c r="A9" s="11" t="s">
        <v>4</v>
      </c>
      <c r="B9" s="12"/>
      <c r="C9" s="13"/>
      <c r="F9" s="6"/>
    </row>
    <row r="10" spans="1:8">
      <c r="A10" s="14"/>
      <c r="B10" s="15"/>
      <c r="C10" s="13"/>
    </row>
    <row r="11" spans="1:8">
      <c r="A11" s="16" t="s">
        <v>5</v>
      </c>
      <c r="B11" s="17">
        <v>36723322</v>
      </c>
      <c r="C11" s="17">
        <v>30057725</v>
      </c>
    </row>
    <row r="12" spans="1:8">
      <c r="A12" s="16" t="s">
        <v>6</v>
      </c>
      <c r="B12" s="18">
        <v>-17984993</v>
      </c>
      <c r="C12" s="18">
        <v>-16103246</v>
      </c>
    </row>
    <row r="13" spans="1:8">
      <c r="A13" s="16" t="s">
        <v>7</v>
      </c>
      <c r="B13" s="19">
        <v>3604466</v>
      </c>
      <c r="C13" s="18">
        <v>1795815</v>
      </c>
    </row>
    <row r="14" spans="1:8">
      <c r="A14" s="16" t="s">
        <v>8</v>
      </c>
      <c r="B14" s="19">
        <v>-2669011</v>
      </c>
      <c r="C14" s="18">
        <v>-1486083</v>
      </c>
    </row>
    <row r="15" spans="1:8" ht="26.25">
      <c r="A15" s="14" t="s">
        <v>9</v>
      </c>
      <c r="B15" s="19">
        <v>578096</v>
      </c>
      <c r="C15" s="18">
        <v>36872</v>
      </c>
      <c r="G15" s="6"/>
    </row>
    <row r="16" spans="1:8" ht="26.25">
      <c r="A16" s="16" t="s">
        <v>10</v>
      </c>
      <c r="B16" s="19">
        <v>7108452</v>
      </c>
      <c r="C16" s="18">
        <v>1968092</v>
      </c>
      <c r="E16" s="6"/>
    </row>
    <row r="17" spans="1:6">
      <c r="A17" s="16" t="s">
        <v>11</v>
      </c>
      <c r="B17" s="18">
        <v>6716</v>
      </c>
      <c r="C17" s="18">
        <v>40055</v>
      </c>
    </row>
    <row r="18" spans="1:6">
      <c r="A18" s="14" t="s">
        <v>12</v>
      </c>
      <c r="B18" s="18">
        <v>-7985083</v>
      </c>
      <c r="C18" s="18">
        <v>-6433501</v>
      </c>
    </row>
    <row r="19" spans="1:6" ht="26.25">
      <c r="A19" s="20" t="s">
        <v>13</v>
      </c>
      <c r="B19" s="18">
        <v>-8292166.1600000001</v>
      </c>
      <c r="C19" s="18">
        <v>182983</v>
      </c>
      <c r="F19" s="6"/>
    </row>
    <row r="20" spans="1:6" ht="26.25">
      <c r="A20" s="20" t="s">
        <v>14</v>
      </c>
      <c r="B20" s="18">
        <v>18749945</v>
      </c>
      <c r="C20" s="18">
        <v>5583046</v>
      </c>
      <c r="E20" s="6"/>
    </row>
    <row r="21" spans="1:6" ht="26.25">
      <c r="A21" s="20" t="s">
        <v>15</v>
      </c>
      <c r="B21" s="19">
        <v>528992</v>
      </c>
      <c r="C21" s="18">
        <v>12025556</v>
      </c>
      <c r="F21" s="6"/>
    </row>
    <row r="22" spans="1:6" ht="26.25">
      <c r="A22" s="20" t="s">
        <v>16</v>
      </c>
      <c r="B22" s="18">
        <v>-44863770</v>
      </c>
      <c r="C22" s="18">
        <v>4156368</v>
      </c>
      <c r="E22" s="6"/>
    </row>
    <row r="23" spans="1:6" ht="26.25">
      <c r="A23" s="20" t="s">
        <v>17</v>
      </c>
      <c r="B23" s="18">
        <v>-2017265</v>
      </c>
      <c r="C23" s="18">
        <v>1005411</v>
      </c>
      <c r="E23" s="6"/>
    </row>
    <row r="24" spans="1:6" ht="26.25">
      <c r="A24" s="20" t="s">
        <v>18</v>
      </c>
      <c r="B24" s="19">
        <v>-1837100</v>
      </c>
      <c r="C24" s="18">
        <v>-472569</v>
      </c>
      <c r="E24" s="6"/>
    </row>
    <row r="25" spans="1:6" ht="26.25">
      <c r="A25" s="20" t="s">
        <v>19</v>
      </c>
      <c r="B25" s="18">
        <v>7561484</v>
      </c>
      <c r="C25" s="18">
        <v>-212550</v>
      </c>
      <c r="E25" s="6"/>
    </row>
    <row r="26" spans="1:6" ht="26.25">
      <c r="A26" s="20" t="s">
        <v>20</v>
      </c>
      <c r="B26" s="18">
        <v>281554603</v>
      </c>
      <c r="C26" s="18">
        <v>4616388</v>
      </c>
      <c r="E26" s="6"/>
    </row>
    <row r="27" spans="1:6" ht="36">
      <c r="A27" s="20" t="s">
        <v>21</v>
      </c>
      <c r="B27" s="18">
        <v>-76379</v>
      </c>
      <c r="C27" s="18">
        <v>-4160</v>
      </c>
      <c r="E27" s="6"/>
    </row>
    <row r="28" spans="1:6" ht="26.25">
      <c r="A28" s="20" t="s">
        <v>22</v>
      </c>
      <c r="B28" s="18">
        <v>85147</v>
      </c>
      <c r="C28" s="18">
        <v>-7408</v>
      </c>
      <c r="E28" s="6"/>
    </row>
    <row r="29" spans="1:6" ht="27" thickBot="1">
      <c r="A29" s="21" t="s">
        <v>23</v>
      </c>
      <c r="B29" s="22">
        <v>5953713</v>
      </c>
      <c r="C29" s="23">
        <v>4285445</v>
      </c>
      <c r="F29" s="6"/>
    </row>
    <row r="30" spans="1:6" ht="27" thickBot="1">
      <c r="A30" s="21" t="s">
        <v>24</v>
      </c>
      <c r="B30" s="23">
        <f>SUM(B11:B29)</f>
        <v>276729168.83999997</v>
      </c>
      <c r="C30" s="23">
        <f>SUM(C11:C29)</f>
        <v>41034239</v>
      </c>
      <c r="F30" s="6"/>
    </row>
    <row r="31" spans="1:6" ht="27" thickBot="1">
      <c r="A31" s="21" t="s">
        <v>25</v>
      </c>
      <c r="B31" s="23">
        <v>-88076</v>
      </c>
      <c r="C31" s="23">
        <v>-198350</v>
      </c>
      <c r="F31" s="6"/>
    </row>
    <row r="32" spans="1:6" ht="27" thickBot="1">
      <c r="A32" s="24" t="s">
        <v>26</v>
      </c>
      <c r="B32" s="25">
        <f>B30+B31</f>
        <v>276641092.83999997</v>
      </c>
      <c r="C32" s="25">
        <f>C30+C31</f>
        <v>40835889</v>
      </c>
      <c r="E32" s="6"/>
    </row>
    <row r="33" spans="1:6" ht="26.25">
      <c r="A33" s="26" t="s">
        <v>27</v>
      </c>
      <c r="B33" s="27"/>
      <c r="C33" s="13"/>
      <c r="F33" s="6"/>
    </row>
    <row r="34" spans="1:6" ht="26.25">
      <c r="A34" s="20" t="s">
        <v>28</v>
      </c>
      <c r="B34" s="18">
        <v>401711533</v>
      </c>
      <c r="C34" s="18">
        <v>674151293</v>
      </c>
      <c r="F34" s="6"/>
    </row>
    <row r="35" spans="1:6" ht="26.25">
      <c r="A35" s="20" t="s">
        <v>29</v>
      </c>
      <c r="B35" s="19">
        <v>-400425431</v>
      </c>
      <c r="C35" s="18">
        <v>-699536136</v>
      </c>
      <c r="E35" s="6"/>
    </row>
    <row r="36" spans="1:6" ht="26.25">
      <c r="A36" s="20" t="s">
        <v>30</v>
      </c>
      <c r="B36" s="19">
        <v>-337891</v>
      </c>
      <c r="C36" s="18">
        <v>-777966</v>
      </c>
      <c r="E36" s="6"/>
    </row>
    <row r="37" spans="1:6" ht="26.25">
      <c r="A37" s="20" t="s">
        <v>31</v>
      </c>
      <c r="B37" s="19">
        <v>-387510</v>
      </c>
      <c r="C37" s="18">
        <v>-385731</v>
      </c>
      <c r="E37" s="6"/>
    </row>
    <row r="38" spans="1:6" ht="26.25">
      <c r="A38" s="28" t="s">
        <v>32</v>
      </c>
      <c r="B38" s="29">
        <v>-30467282</v>
      </c>
      <c r="C38" s="29">
        <v>-5491854</v>
      </c>
      <c r="F38" s="6"/>
    </row>
    <row r="39" spans="1:6" ht="26.25">
      <c r="A39" s="28" t="s">
        <v>66</v>
      </c>
      <c r="B39" s="29">
        <v>9293854</v>
      </c>
      <c r="C39" s="29">
        <v>14838000</v>
      </c>
      <c r="F39" s="6"/>
    </row>
    <row r="40" spans="1:6" ht="27" thickBot="1">
      <c r="A40" s="30" t="s">
        <v>33</v>
      </c>
      <c r="B40" s="25">
        <f>SUM(B34:B39)</f>
        <v>-20612727</v>
      </c>
      <c r="C40" s="25">
        <f>SUM(C34:C39)</f>
        <v>-17202394</v>
      </c>
      <c r="F40" s="6"/>
    </row>
    <row r="41" spans="1:6" ht="26.25">
      <c r="A41" s="11" t="s">
        <v>34</v>
      </c>
      <c r="B41" s="27"/>
      <c r="C41" s="13"/>
      <c r="F41" s="6"/>
    </row>
    <row r="42" spans="1:6" ht="26.25">
      <c r="A42" s="20" t="s">
        <v>35</v>
      </c>
      <c r="B42" s="19">
        <v>-317740</v>
      </c>
      <c r="C42" s="18">
        <v>-294233</v>
      </c>
      <c r="F42" s="6"/>
    </row>
    <row r="43" spans="1:6" ht="27" thickBot="1">
      <c r="A43" s="31" t="s">
        <v>36</v>
      </c>
      <c r="B43" s="25">
        <v>0</v>
      </c>
      <c r="C43" s="23">
        <v>-13000000</v>
      </c>
      <c r="F43" s="6"/>
    </row>
    <row r="44" spans="1:6" ht="27" thickBot="1">
      <c r="A44" s="30" t="s">
        <v>37</v>
      </c>
      <c r="B44" s="25">
        <f>B42+B43</f>
        <v>-317740</v>
      </c>
      <c r="C44" s="25">
        <f>C42+C43</f>
        <v>-13294233</v>
      </c>
      <c r="E44" s="6"/>
    </row>
    <row r="45" spans="1:6" ht="27" thickBot="1">
      <c r="A45" s="31" t="s">
        <v>38</v>
      </c>
      <c r="B45" s="23">
        <v>-359771.0000000596</v>
      </c>
      <c r="C45" s="23">
        <v>-168628</v>
      </c>
      <c r="E45" s="6"/>
    </row>
    <row r="46" spans="1:6" ht="27" thickBot="1">
      <c r="A46" s="32" t="s">
        <v>39</v>
      </c>
      <c r="B46" s="25">
        <f>B32+B40+B44+B45</f>
        <v>255350854.83999991</v>
      </c>
      <c r="C46" s="25">
        <f>C32+C40+C44+C45</f>
        <v>10170634</v>
      </c>
      <c r="E46" s="6"/>
    </row>
    <row r="47" spans="1:6" ht="24.75" thickBot="1">
      <c r="A47" s="30" t="s">
        <v>40</v>
      </c>
      <c r="B47" s="25">
        <v>97774235</v>
      </c>
      <c r="C47" s="25">
        <v>126284019</v>
      </c>
    </row>
    <row r="48" spans="1:6" ht="24.75" thickBot="1">
      <c r="A48" s="30" t="s">
        <v>41</v>
      </c>
      <c r="B48" s="25">
        <f>B46+B47</f>
        <v>353125089.83999991</v>
      </c>
      <c r="C48" s="25">
        <f>C46+C47</f>
        <v>136454653</v>
      </c>
    </row>
    <row r="49" spans="1:3">
      <c r="A49" s="2"/>
      <c r="B49" s="33"/>
      <c r="C49" s="2"/>
    </row>
    <row r="50" spans="1:3">
      <c r="A50" s="34" t="s">
        <v>42</v>
      </c>
      <c r="B50" s="35"/>
      <c r="C50" s="35" t="s">
        <v>43</v>
      </c>
    </row>
    <row r="51" spans="1:3">
      <c r="A51" s="34"/>
      <c r="B51" s="36"/>
      <c r="C51" s="36"/>
    </row>
    <row r="52" spans="1:3">
      <c r="A52" s="34" t="s">
        <v>44</v>
      </c>
      <c r="B52" s="35"/>
      <c r="C52" s="35" t="s">
        <v>45</v>
      </c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G13" sqref="G13"/>
    </sheetView>
  </sheetViews>
  <sheetFormatPr defaultRowHeight="1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10">
      <c r="A1" s="1" t="s">
        <v>0</v>
      </c>
      <c r="B1" s="37"/>
      <c r="C1" s="38"/>
      <c r="D1" s="39"/>
      <c r="E1" s="39"/>
      <c r="F1" s="39"/>
      <c r="G1" s="39"/>
    </row>
    <row r="2" spans="1:10">
      <c r="A2" s="4"/>
      <c r="B2" s="37"/>
      <c r="C2" s="38"/>
      <c r="D2" s="39"/>
      <c r="E2" s="39"/>
      <c r="F2" s="39"/>
      <c r="G2" s="39"/>
      <c r="H2" s="40"/>
    </row>
    <row r="3" spans="1:10">
      <c r="A3" s="4" t="s">
        <v>60</v>
      </c>
      <c r="B3" s="37"/>
      <c r="C3" s="38"/>
      <c r="D3" s="39"/>
      <c r="E3" s="39"/>
      <c r="F3" s="39"/>
      <c r="G3" s="39"/>
    </row>
    <row r="4" spans="1:10">
      <c r="A4" s="82" t="s">
        <v>46</v>
      </c>
      <c r="B4" s="83"/>
      <c r="C4" s="83"/>
      <c r="D4" s="83"/>
      <c r="E4" s="83"/>
      <c r="F4" s="83"/>
      <c r="G4" s="83"/>
    </row>
    <row r="5" spans="1:10">
      <c r="A5" s="8" t="s">
        <v>2</v>
      </c>
      <c r="B5" s="37"/>
      <c r="C5" s="38"/>
      <c r="D5" s="39"/>
      <c r="E5" s="39"/>
      <c r="F5" s="39"/>
      <c r="G5" s="39"/>
    </row>
    <row r="6" spans="1:10">
      <c r="A6" s="41"/>
      <c r="B6" s="38"/>
      <c r="C6" s="38"/>
      <c r="D6" s="39"/>
      <c r="E6" s="39"/>
      <c r="F6" s="39"/>
      <c r="G6" s="39"/>
    </row>
    <row r="7" spans="1:10" ht="63.75">
      <c r="A7" s="42"/>
      <c r="B7" s="43" t="s">
        <v>47</v>
      </c>
      <c r="C7" s="43" t="s">
        <v>48</v>
      </c>
      <c r="D7" s="43" t="s">
        <v>49</v>
      </c>
      <c r="E7" s="43" t="s">
        <v>50</v>
      </c>
      <c r="F7" s="43" t="s">
        <v>51</v>
      </c>
      <c r="G7" s="43" t="s">
        <v>52</v>
      </c>
      <c r="H7" s="6"/>
      <c r="J7" s="6"/>
    </row>
    <row r="8" spans="1:10" ht="15.75" thickBot="1">
      <c r="A8" s="44" t="s">
        <v>53</v>
      </c>
      <c r="B8" s="45">
        <v>7050000</v>
      </c>
      <c r="C8" s="45">
        <v>220973</v>
      </c>
      <c r="D8" s="45">
        <v>-906253</v>
      </c>
      <c r="E8" s="45">
        <v>33322</v>
      </c>
      <c r="F8" s="45">
        <v>67961162</v>
      </c>
      <c r="G8" s="46">
        <v>74359204</v>
      </c>
      <c r="I8" s="47"/>
    </row>
    <row r="9" spans="1:10">
      <c r="A9" s="48"/>
      <c r="B9" s="49"/>
      <c r="C9" s="49"/>
      <c r="D9" s="49"/>
      <c r="E9" s="49"/>
      <c r="F9" s="49"/>
      <c r="G9" s="50"/>
      <c r="I9" s="47"/>
    </row>
    <row r="10" spans="1:10" s="55" customFormat="1">
      <c r="A10" s="51" t="s">
        <v>54</v>
      </c>
      <c r="B10" s="52"/>
      <c r="C10" s="52"/>
      <c r="D10" s="53"/>
      <c r="E10" s="53"/>
      <c r="F10" s="54">
        <v>18142801</v>
      </c>
      <c r="G10" s="53">
        <f>SUM(B10:F10)</f>
        <v>18142801</v>
      </c>
      <c r="I10" s="56"/>
    </row>
    <row r="11" spans="1:10" s="55" customFormat="1">
      <c r="A11" s="51" t="s">
        <v>55</v>
      </c>
      <c r="B11" s="52"/>
      <c r="C11" s="52"/>
      <c r="D11" s="53">
        <v>-4279453</v>
      </c>
      <c r="E11" s="53">
        <v>-48</v>
      </c>
      <c r="F11" s="54">
        <v>48</v>
      </c>
      <c r="G11" s="53">
        <f>SUM(B11:F11)</f>
        <v>-4279453</v>
      </c>
      <c r="I11" s="56"/>
    </row>
    <row r="12" spans="1:10" ht="15.75" thickBot="1">
      <c r="A12" s="57"/>
      <c r="B12" s="58"/>
      <c r="C12" s="59"/>
      <c r="D12" s="58"/>
      <c r="E12" s="58"/>
      <c r="F12" s="58"/>
      <c r="G12" s="60"/>
      <c r="I12" s="47"/>
    </row>
    <row r="13" spans="1:10" ht="15.75" thickBot="1">
      <c r="A13" s="44" t="s">
        <v>61</v>
      </c>
      <c r="B13" s="61">
        <f>B8+B10+B11</f>
        <v>7050000</v>
      </c>
      <c r="C13" s="61">
        <f t="shared" ref="C13" si="0">C8+C10+C11</f>
        <v>220973</v>
      </c>
      <c r="D13" s="61">
        <f>D8+D11</f>
        <v>-5185706</v>
      </c>
      <c r="E13" s="61">
        <f>E8+E11</f>
        <v>33274</v>
      </c>
      <c r="F13" s="61">
        <f>F8+F10+F11</f>
        <v>86104011</v>
      </c>
      <c r="G13" s="61">
        <f>G8+G10+G11</f>
        <v>88222552</v>
      </c>
      <c r="I13" s="47"/>
    </row>
    <row r="14" spans="1:10">
      <c r="A14" s="48"/>
      <c r="B14" s="62"/>
      <c r="C14" s="63"/>
      <c r="D14" s="62"/>
      <c r="E14" s="62"/>
      <c r="F14" s="62"/>
      <c r="G14" s="64"/>
      <c r="I14" s="47"/>
    </row>
    <row r="15" spans="1:10" ht="15.75" thickBot="1">
      <c r="A15" s="44" t="s">
        <v>56</v>
      </c>
      <c r="B15" s="45">
        <v>7050000</v>
      </c>
      <c r="C15" s="45">
        <v>220973</v>
      </c>
      <c r="D15" s="45">
        <v>281343</v>
      </c>
      <c r="E15" s="45">
        <v>6275</v>
      </c>
      <c r="F15" s="45">
        <v>64360639</v>
      </c>
      <c r="G15" s="45">
        <v>71919230</v>
      </c>
      <c r="I15" s="47"/>
    </row>
    <row r="16" spans="1:10">
      <c r="A16" s="48"/>
      <c r="B16" s="49"/>
      <c r="C16" s="49"/>
      <c r="D16" s="49"/>
      <c r="E16" s="49"/>
      <c r="F16" s="49"/>
      <c r="G16" s="50"/>
      <c r="I16" s="47"/>
    </row>
    <row r="17" spans="1:10">
      <c r="A17" s="51" t="s">
        <v>54</v>
      </c>
      <c r="B17" s="52"/>
      <c r="C17" s="52"/>
      <c r="D17" s="53"/>
      <c r="E17" s="53"/>
      <c r="F17" s="54">
        <v>12104933</v>
      </c>
      <c r="G17" s="53">
        <f>SUM(B17:F17)</f>
        <v>12104933</v>
      </c>
      <c r="J17" s="65"/>
    </row>
    <row r="18" spans="1:10">
      <c r="A18" s="51" t="s">
        <v>55</v>
      </c>
      <c r="B18" s="52"/>
      <c r="C18" s="52"/>
      <c r="D18" s="53">
        <v>-829338</v>
      </c>
      <c r="E18" s="53"/>
      <c r="F18" s="54"/>
      <c r="G18" s="53">
        <f>SUM(B18:F18)</f>
        <v>-829338</v>
      </c>
    </row>
    <row r="19" spans="1:10">
      <c r="A19" s="66" t="s">
        <v>57</v>
      </c>
      <c r="B19" s="52"/>
      <c r="C19" s="52"/>
      <c r="D19" s="53"/>
      <c r="E19" s="53"/>
      <c r="F19" s="53">
        <v>-13000000</v>
      </c>
      <c r="G19" s="53">
        <f>SUM(B19:F19)</f>
        <v>-13000000</v>
      </c>
    </row>
    <row r="20" spans="1:10" ht="15.75" thickBot="1">
      <c r="A20" s="67"/>
      <c r="B20" s="58"/>
      <c r="C20" s="59"/>
      <c r="D20" s="58"/>
      <c r="E20" s="58"/>
      <c r="F20" s="58"/>
      <c r="G20" s="60">
        <f>SUM(B20:F20)</f>
        <v>0</v>
      </c>
      <c r="J20" s="68"/>
    </row>
    <row r="21" spans="1:10" ht="15.75" thickBot="1">
      <c r="A21" s="44" t="s">
        <v>62</v>
      </c>
      <c r="B21" s="61">
        <v>7050000</v>
      </c>
      <c r="C21" s="61">
        <v>220973</v>
      </c>
      <c r="D21" s="61">
        <f>D15+D18</f>
        <v>-547995</v>
      </c>
      <c r="E21" s="61">
        <f>E15+E18</f>
        <v>6275</v>
      </c>
      <c r="F21" s="61">
        <f>F15+F18+F17+F19</f>
        <v>63465572</v>
      </c>
      <c r="G21" s="61">
        <f>G15+G18+G17+G19</f>
        <v>70194825</v>
      </c>
    </row>
    <row r="22" spans="1:10">
      <c r="A22" s="39"/>
      <c r="B22" s="39"/>
      <c r="C22" s="39"/>
      <c r="D22" s="39"/>
      <c r="E22" s="39"/>
      <c r="F22" s="39"/>
      <c r="G22" s="39"/>
      <c r="I22" s="47"/>
      <c r="J22" s="65"/>
    </row>
    <row r="23" spans="1:10">
      <c r="A23" s="39"/>
      <c r="B23" s="39"/>
      <c r="C23" s="39"/>
      <c r="D23" s="39"/>
      <c r="E23" s="39"/>
      <c r="F23" s="39"/>
      <c r="G23" s="39"/>
      <c r="I23" s="47"/>
    </row>
    <row r="24" spans="1:10" s="34" customFormat="1" ht="12.75">
      <c r="A24" s="69" t="s">
        <v>42</v>
      </c>
      <c r="B24" s="69"/>
      <c r="C24" s="84" t="s">
        <v>43</v>
      </c>
      <c r="D24" s="84"/>
      <c r="E24" s="70"/>
      <c r="F24" s="71"/>
      <c r="G24" s="48"/>
      <c r="H24" s="34" t="s">
        <v>58</v>
      </c>
    </row>
    <row r="25" spans="1:10" s="76" customFormat="1" ht="12.75">
      <c r="A25" s="72"/>
      <c r="B25" s="73"/>
      <c r="C25" s="85"/>
      <c r="D25" s="86"/>
      <c r="E25" s="74"/>
      <c r="F25" s="75"/>
      <c r="G25" s="75"/>
    </row>
    <row r="26" spans="1:10" s="34" customFormat="1" ht="12.75">
      <c r="A26" s="69" t="s">
        <v>44</v>
      </c>
      <c r="B26" s="69"/>
      <c r="C26" s="84" t="s">
        <v>59</v>
      </c>
      <c r="D26" s="84"/>
      <c r="E26" s="70"/>
      <c r="F26" s="77"/>
      <c r="G26" s="77"/>
    </row>
    <row r="27" spans="1:10">
      <c r="A27" s="2"/>
      <c r="B27" s="2"/>
      <c r="C27" s="87"/>
      <c r="D27" s="88"/>
      <c r="E27" s="78"/>
      <c r="H27" s="65"/>
    </row>
    <row r="28" spans="1:10">
      <c r="A28" s="11"/>
    </row>
    <row r="31" spans="1:10">
      <c r="D31" s="65"/>
      <c r="E31" s="65"/>
    </row>
  </sheetData>
  <mergeCells count="5">
    <mergeCell ref="A4:G4"/>
    <mergeCell ref="C24:D24"/>
    <mergeCell ref="C25:D25"/>
    <mergeCell ref="C26:D26"/>
    <mergeCell ref="C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Каргабаева Айсулу</dc:creator>
  <cp:lastModifiedBy>Ан Александра</cp:lastModifiedBy>
  <dcterms:created xsi:type="dcterms:W3CDTF">2022-08-09T09:23:20Z</dcterms:created>
  <dcterms:modified xsi:type="dcterms:W3CDTF">2022-11-29T08:03:35Z</dcterms:modified>
</cp:coreProperties>
</file>