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2 кв\"/>
    </mc:Choice>
  </mc:AlternateContent>
  <bookViews>
    <workbookView xWindow="0" yWindow="0" windowWidth="25080" windowHeight="11205" activeTab="1"/>
  </bookViews>
  <sheets>
    <sheet name="Ф3" sheetId="1" r:id="rId1"/>
    <sheet name="Ф4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C21" i="2"/>
  <c r="D21" i="2"/>
  <c r="E21" i="2"/>
  <c r="F21" i="2"/>
  <c r="G16" i="2"/>
  <c r="F14" i="2"/>
  <c r="G8" i="2"/>
  <c r="C40" i="1"/>
  <c r="G21" i="2" l="1"/>
  <c r="B30" i="1"/>
  <c r="B32" i="1" s="1"/>
  <c r="C30" i="1"/>
  <c r="B40" i="1"/>
  <c r="B44" i="1"/>
  <c r="C44" i="1"/>
  <c r="C32" i="1" l="1"/>
  <c r="B46" i="1"/>
  <c r="B48" i="1" s="1"/>
  <c r="G18" i="2"/>
  <c r="C46" i="1" l="1"/>
  <c r="C48" i="1" s="1"/>
  <c r="G20" i="2"/>
  <c r="G10" i="2"/>
  <c r="G19" i="2"/>
  <c r="E14" i="2"/>
  <c r="D14" i="2"/>
  <c r="C14" i="2"/>
  <c r="B14" i="2"/>
  <c r="G12" i="2"/>
  <c r="G11" i="2"/>
  <c r="G14" i="2" l="1"/>
</calcChain>
</file>

<file path=xl/sharedStrings.xml><?xml version="1.0" encoding="utf-8"?>
<sst xmlns="http://schemas.openxmlformats.org/spreadsheetml/2006/main" count="75" uniqueCount="67">
  <si>
    <t>АО «ALTYN BANK» (ДБ China Citic Bank Corporation Ltd)</t>
  </si>
  <si>
    <t>АҚША ҚАРАЖАТТАРЫНЫҢ ҚОЗҒАЛЫСЫ ТУРАЛЫ ЕСЕП (АУДИТТЕЛМЕГЕН)</t>
  </si>
  <si>
    <t>(мың Қазақстандық теңгемен)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</si>
  <si>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</si>
  <si>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</si>
  <si>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</si>
  <si>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</si>
  <si>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</si>
  <si>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</si>
  <si>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</si>
  <si>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</si>
  <si>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</si>
  <si>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</si>
  <si>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</si>
  <si>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</si>
  <si>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</si>
  <si>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</si>
  <si>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</si>
  <si>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</si>
  <si>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</si>
  <si>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</si>
  <si>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</si>
  <si>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</si>
  <si>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</si>
  <si>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</si>
  <si>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</si>
  <si>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</si>
  <si>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</si>
  <si>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</si>
  <si>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</si>
  <si>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</si>
  <si>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</si>
  <si>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</si>
  <si>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</si>
  <si>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</si>
  <si>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</si>
  <si>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</si>
  <si>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</si>
  <si>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</si>
  <si>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</si>
  <si>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</si>
  <si>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</si>
  <si>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Басқарма Төрағасының орынбасары</t>
  </si>
  <si>
    <t>Цзя Фэй</t>
  </si>
  <si>
    <t>Бас бухгалтер</t>
  </si>
  <si>
    <t>А.Каржаубеков</t>
  </si>
  <si>
    <t>капиталдағы өзгерістер туралы есеп (аудиттелмеген)</t>
  </si>
  <si>
    <t>Акционерік капитал</t>
  </si>
  <si>
    <t>Қосымша төленген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</si>
  <si>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</si>
  <si>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</si>
  <si>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</si>
  <si>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</si>
  <si>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Кезеңдегі таза пайда</t>
  </si>
  <si>
    <t>Өзге де жиынтық пайда</t>
  </si>
  <si>
    <t xml:space="preserve">  </t>
  </si>
  <si>
    <t>Каржаубеков А.Ж.</t>
  </si>
  <si>
    <t>Амортизацияланған құны бойынша өлшенген инвестициялық бағалы қағаздарды сату және өтеу</t>
  </si>
  <si>
    <t>31 желтоқсан 2022 ж.</t>
  </si>
  <si>
    <t xml:space="preserve">31 наурыз 2023 г. </t>
  </si>
  <si>
    <t xml:space="preserve">31 желтоқсан 2021 г. </t>
  </si>
  <si>
    <t>Дивидендтер жариялады</t>
  </si>
  <si>
    <t xml:space="preserve">2023 ЖЫЛДЫҢ 30 МАУСЫМЫНДА АЯҚТАЛҒАН МЕРЗІМГЕ </t>
  </si>
  <si>
    <t>2023 жылғы 30 маусымда</t>
  </si>
  <si>
    <t>2022 жылғы 30 маусымда</t>
  </si>
  <si>
    <t>2023 жылғы 31 маусымда аяқталған кезеңдегі</t>
  </si>
  <si>
    <t xml:space="preserve">31 маусым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</si>
</sst>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21"/>
      <color rgb="FF202124"/>
      <name val="Inherit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166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6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0" fontId="3" fillId="0" borderId="0" xfId="0" applyFont="1" applyAlignment="1">
      <alignment vertical="center" wrapText="1"/>
    </xf>
    <xf numFmtId="167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8" fontId="2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4" fillId="0" borderId="0" xfId="0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168" fontId="0" fillId="0" borderId="0" xfId="0" applyNumberFormat="1"/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A3" sqref="A3"/>
    </sheetView>
  </sheetViews>
  <sheetFormatPr defaultRowHeight="15"/>
  <cols>
    <col min="1" max="1" width="47" customWidth="1"/>
    <col min="2" max="3" width="18.5703125" customWidth="1"/>
  </cols>
  <sheetData>
    <row r="1" spans="1:3">
      <c r="A1" s="1" t="s">
        <v>0</v>
      </c>
      <c r="B1" s="2"/>
      <c r="C1" s="3"/>
    </row>
    <row r="2" spans="1:3">
      <c r="A2" s="4"/>
      <c r="B2" s="2"/>
      <c r="C2" s="3"/>
    </row>
    <row r="3" spans="1:3">
      <c r="A3" s="5" t="s">
        <v>62</v>
      </c>
      <c r="B3" s="2"/>
      <c r="C3" s="3"/>
    </row>
    <row r="4" spans="1:3">
      <c r="A4" s="78" t="s">
        <v>1</v>
      </c>
      <c r="B4" s="79"/>
      <c r="C4" s="79"/>
    </row>
    <row r="5" spans="1:3">
      <c r="A5" s="7" t="s">
        <v>2</v>
      </c>
      <c r="B5" s="2"/>
      <c r="C5" s="3"/>
    </row>
    <row r="6" spans="1:3" ht="24">
      <c r="A6" s="80"/>
      <c r="B6" s="8" t="s">
        <v>63</v>
      </c>
      <c r="C6" s="8" t="s">
        <v>64</v>
      </c>
    </row>
    <row r="7" spans="1:3">
      <c r="A7" s="80"/>
      <c r="B7" s="8" t="s">
        <v>3</v>
      </c>
      <c r="C7" s="8" t="s">
        <v>3</v>
      </c>
    </row>
    <row r="8" spans="1:3">
      <c r="A8" s="9"/>
      <c r="B8" s="8"/>
      <c r="C8" s="8"/>
    </row>
    <row r="9" spans="1:3">
      <c r="A9" s="10" t="s">
        <v>4</v>
      </c>
      <c r="B9" s="11"/>
      <c r="C9" s="12"/>
    </row>
    <row r="10" spans="1:3">
      <c r="A10" s="13"/>
      <c r="B10" s="14"/>
      <c r="C10" s="12"/>
    </row>
    <row r="11" spans="1:3">
      <c r="A11" s="15" t="s">
        <v>5</v>
      </c>
      <c r="B11" s="16">
        <v>35493263</v>
      </c>
      <c r="C11" s="16">
        <v>22369132</v>
      </c>
    </row>
    <row r="12" spans="1:3">
      <c r="A12" s="15" t="s">
        <v>6</v>
      </c>
      <c r="B12" s="17">
        <v>-20995149</v>
      </c>
      <c r="C12" s="17">
        <v>-10905492</v>
      </c>
    </row>
    <row r="13" spans="1:3">
      <c r="A13" s="15" t="s">
        <v>7</v>
      </c>
      <c r="B13" s="18">
        <v>2962425</v>
      </c>
      <c r="C13" s="17">
        <v>2086954</v>
      </c>
    </row>
    <row r="14" spans="1:3">
      <c r="A14" s="15" t="s">
        <v>8</v>
      </c>
      <c r="B14" s="18">
        <v>-2806434</v>
      </c>
      <c r="C14" s="17">
        <v>-1467760</v>
      </c>
    </row>
    <row r="15" spans="1:3" ht="24">
      <c r="A15" s="13" t="s">
        <v>9</v>
      </c>
      <c r="B15" s="18">
        <v>33281</v>
      </c>
      <c r="C15" s="17">
        <v>420590</v>
      </c>
    </row>
    <row r="16" spans="1:3">
      <c r="A16" s="15" t="s">
        <v>10</v>
      </c>
      <c r="B16" s="18">
        <v>3977448</v>
      </c>
      <c r="C16" s="17">
        <v>5300744</v>
      </c>
    </row>
    <row r="17" spans="1:3">
      <c r="A17" s="15" t="s">
        <v>11</v>
      </c>
      <c r="B17" s="17">
        <v>26022</v>
      </c>
      <c r="C17" s="17">
        <v>4532</v>
      </c>
    </row>
    <row r="18" spans="1:3">
      <c r="A18" s="13" t="s">
        <v>12</v>
      </c>
      <c r="B18" s="17">
        <v>-6480229</v>
      </c>
      <c r="C18" s="17">
        <v>-5236975</v>
      </c>
    </row>
    <row r="19" spans="1:3" ht="24">
      <c r="A19" s="19" t="s">
        <v>13</v>
      </c>
      <c r="B19" s="17">
        <v>1431862</v>
      </c>
      <c r="C19" s="17">
        <v>-6742485</v>
      </c>
    </row>
    <row r="20" spans="1:3" ht="24">
      <c r="A20" s="19" t="s">
        <v>14</v>
      </c>
      <c r="B20" s="17">
        <v>1475620</v>
      </c>
      <c r="C20" s="17">
        <v>-49313421</v>
      </c>
    </row>
    <row r="21" spans="1:3" ht="24">
      <c r="A21" s="19" t="s">
        <v>15</v>
      </c>
      <c r="B21" s="18">
        <v>1629510</v>
      </c>
      <c r="C21" s="17">
        <v>-173903</v>
      </c>
    </row>
    <row r="22" spans="1:3">
      <c r="A22" s="19" t="s">
        <v>16</v>
      </c>
      <c r="B22" s="17">
        <v>-28972072</v>
      </c>
      <c r="C22" s="17">
        <v>-14965728</v>
      </c>
    </row>
    <row r="23" spans="1:3" ht="24">
      <c r="A23" s="19" t="s">
        <v>17</v>
      </c>
      <c r="B23" s="17">
        <v>3340651</v>
      </c>
      <c r="C23" s="17">
        <v>-2201215</v>
      </c>
    </row>
    <row r="24" spans="1:3">
      <c r="A24" s="19" t="s">
        <v>18</v>
      </c>
      <c r="B24" s="18">
        <v>-965974</v>
      </c>
      <c r="C24" s="17">
        <v>-3313842</v>
      </c>
    </row>
    <row r="25" spans="1:3" ht="24">
      <c r="A25" s="19" t="s">
        <v>19</v>
      </c>
      <c r="B25" s="17">
        <v>10742845</v>
      </c>
      <c r="C25" s="17">
        <v>2267804</v>
      </c>
    </row>
    <row r="26" spans="1:3" ht="24">
      <c r="A26" s="19" t="s">
        <v>20</v>
      </c>
      <c r="B26" s="17">
        <v>-55726886</v>
      </c>
      <c r="C26" s="17">
        <v>227115177</v>
      </c>
    </row>
    <row r="27" spans="1:3" ht="36">
      <c r="A27" s="19" t="s">
        <v>21</v>
      </c>
      <c r="B27" s="17">
        <v>6506</v>
      </c>
      <c r="C27" s="17">
        <v>-8712</v>
      </c>
    </row>
    <row r="28" spans="1:3" ht="24">
      <c r="A28" s="19" t="s">
        <v>22</v>
      </c>
      <c r="B28" s="17">
        <v>-1565</v>
      </c>
      <c r="C28" s="17">
        <v>72411</v>
      </c>
    </row>
    <row r="29" spans="1:3" ht="15.75" thickBot="1">
      <c r="A29" s="20" t="s">
        <v>23</v>
      </c>
      <c r="B29" s="21">
        <v>1810146</v>
      </c>
      <c r="C29" s="22">
        <v>4050063</v>
      </c>
    </row>
    <row r="30" spans="1:3" ht="24.75" thickBot="1">
      <c r="A30" s="20" t="s">
        <v>24</v>
      </c>
      <c r="B30" s="22">
        <f>SUM(B11:B29)</f>
        <v>-53018730</v>
      </c>
      <c r="C30" s="22">
        <f>SUM(C11:C29)</f>
        <v>169357874</v>
      </c>
    </row>
    <row r="31" spans="1:3" ht="15.75" thickBot="1">
      <c r="A31" s="20" t="s">
        <v>25</v>
      </c>
      <c r="B31" s="22">
        <v>-1095281</v>
      </c>
      <c r="C31" s="22">
        <v>-88076</v>
      </c>
    </row>
    <row r="32" spans="1:3" ht="24.75" thickBot="1">
      <c r="A32" s="23" t="s">
        <v>26</v>
      </c>
      <c r="B32" s="24">
        <f>B30+B31</f>
        <v>-54114011</v>
      </c>
      <c r="C32" s="24">
        <f>C30+C31</f>
        <v>169269798</v>
      </c>
    </row>
    <row r="33" spans="1:3">
      <c r="A33" s="25" t="s">
        <v>27</v>
      </c>
      <c r="B33" s="26"/>
      <c r="C33" s="12"/>
    </row>
    <row r="34" spans="1:3" ht="24">
      <c r="A34" s="19" t="s">
        <v>28</v>
      </c>
      <c r="B34" s="17">
        <v>518326246</v>
      </c>
      <c r="C34" s="17">
        <v>264274043</v>
      </c>
    </row>
    <row r="35" spans="1:3" ht="24">
      <c r="A35" s="19" t="s">
        <v>29</v>
      </c>
      <c r="B35" s="18">
        <v>-568794290</v>
      </c>
      <c r="C35" s="17">
        <v>-167737887</v>
      </c>
    </row>
    <row r="36" spans="1:3">
      <c r="A36" s="19" t="s">
        <v>30</v>
      </c>
      <c r="B36" s="18">
        <v>-547209</v>
      </c>
      <c r="C36" s="17">
        <v>-286030</v>
      </c>
    </row>
    <row r="37" spans="1:3">
      <c r="A37" s="19" t="s">
        <v>31</v>
      </c>
      <c r="B37" s="18">
        <v>-90379</v>
      </c>
      <c r="C37" s="17">
        <v>-364072</v>
      </c>
    </row>
    <row r="38" spans="1:3" ht="24">
      <c r="A38" s="27" t="s">
        <v>32</v>
      </c>
      <c r="B38" s="28">
        <v>-43174972</v>
      </c>
      <c r="C38" s="28">
        <v>-6378783</v>
      </c>
    </row>
    <row r="39" spans="1:3" ht="24">
      <c r="A39" s="27" t="s">
        <v>57</v>
      </c>
      <c r="B39" s="28">
        <v>22136667</v>
      </c>
      <c r="C39" s="28">
        <v>0</v>
      </c>
    </row>
    <row r="40" spans="1:3" ht="24.75" thickBot="1">
      <c r="A40" s="29" t="s">
        <v>33</v>
      </c>
      <c r="B40" s="24">
        <f>SUM(B34:B39)</f>
        <v>-72143937</v>
      </c>
      <c r="C40" s="24">
        <f>SUM(C34:C39)</f>
        <v>89507271</v>
      </c>
    </row>
    <row r="41" spans="1:3" ht="24">
      <c r="A41" s="10" t="s">
        <v>34</v>
      </c>
      <c r="B41" s="26"/>
      <c r="C41" s="12"/>
    </row>
    <row r="42" spans="1:3">
      <c r="A42" s="19" t="s">
        <v>35</v>
      </c>
      <c r="B42" s="18">
        <v>-192883</v>
      </c>
      <c r="C42" s="17">
        <v>-206740</v>
      </c>
    </row>
    <row r="43" spans="1:3" ht="15.75" thickBot="1">
      <c r="A43" s="30" t="s">
        <v>36</v>
      </c>
      <c r="B43" s="24">
        <v>-14000001</v>
      </c>
      <c r="C43" s="22">
        <v>0</v>
      </c>
    </row>
    <row r="44" spans="1:3" ht="15.75" thickBot="1">
      <c r="A44" s="29" t="s">
        <v>37</v>
      </c>
      <c r="B44" s="24">
        <f>B42+B43</f>
        <v>-14192884</v>
      </c>
      <c r="C44" s="24">
        <f>C42+C43</f>
        <v>-206740</v>
      </c>
    </row>
    <row r="45" spans="1:3" ht="24.75" thickBot="1">
      <c r="A45" s="30" t="s">
        <v>38</v>
      </c>
      <c r="B45" s="22">
        <v>-259874</v>
      </c>
      <c r="C45" s="22">
        <v>-232627</v>
      </c>
    </row>
    <row r="46" spans="1:3" ht="24.75" thickBot="1">
      <c r="A46" s="31" t="s">
        <v>39</v>
      </c>
      <c r="B46" s="24">
        <f>B32+B40+B44+B45</f>
        <v>-140710706</v>
      </c>
      <c r="C46" s="24">
        <f>C32+C40+C44+C45</f>
        <v>258337702</v>
      </c>
    </row>
    <row r="47" spans="1:3" ht="24.75" thickBot="1">
      <c r="A47" s="29" t="s">
        <v>40</v>
      </c>
      <c r="B47" s="24">
        <v>329206317</v>
      </c>
      <c r="C47" s="24">
        <v>97774235</v>
      </c>
    </row>
    <row r="48" spans="1:3" ht="24.75" thickBot="1">
      <c r="A48" s="29" t="s">
        <v>41</v>
      </c>
      <c r="B48" s="24">
        <f>B46+B47</f>
        <v>188495611</v>
      </c>
      <c r="C48" s="24">
        <f>C46+C47</f>
        <v>356111937</v>
      </c>
    </row>
    <row r="49" spans="1:3">
      <c r="A49" s="2"/>
      <c r="B49" s="32"/>
      <c r="C49" s="2"/>
    </row>
    <row r="50" spans="1:3">
      <c r="A50" s="33" t="s">
        <v>42</v>
      </c>
      <c r="B50" s="34"/>
      <c r="C50" s="34" t="s">
        <v>43</v>
      </c>
    </row>
    <row r="51" spans="1:3">
      <c r="A51" s="33"/>
      <c r="B51" s="35"/>
      <c r="C51" s="35"/>
    </row>
    <row r="52" spans="1:3">
      <c r="A52" s="33" t="s">
        <v>44</v>
      </c>
      <c r="B52" s="34"/>
      <c r="C52" s="34" t="s">
        <v>45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3" sqref="A3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1" t="s">
        <v>0</v>
      </c>
      <c r="B1" s="36"/>
      <c r="C1" s="37"/>
      <c r="D1" s="38"/>
      <c r="E1" s="38"/>
      <c r="F1" s="38"/>
      <c r="G1" s="38"/>
    </row>
    <row r="2" spans="1:10">
      <c r="A2" s="4"/>
      <c r="B2" s="36"/>
      <c r="C2" s="37"/>
      <c r="D2" s="38"/>
      <c r="E2" s="38"/>
      <c r="F2" s="38"/>
      <c r="G2" s="38"/>
      <c r="H2" s="39"/>
    </row>
    <row r="3" spans="1:10">
      <c r="A3" s="4" t="s">
        <v>65</v>
      </c>
      <c r="B3" s="36"/>
      <c r="C3" s="37"/>
      <c r="D3" s="38"/>
      <c r="E3" s="38"/>
      <c r="F3" s="38"/>
      <c r="G3" s="38"/>
    </row>
    <row r="4" spans="1:10">
      <c r="A4" s="81" t="s">
        <v>46</v>
      </c>
      <c r="B4" s="82"/>
      <c r="C4" s="82"/>
      <c r="D4" s="82"/>
      <c r="E4" s="82"/>
      <c r="F4" s="82"/>
      <c r="G4" s="82"/>
    </row>
    <row r="5" spans="1:10">
      <c r="A5" s="7" t="s">
        <v>2</v>
      </c>
      <c r="B5" s="36"/>
      <c r="C5" s="37"/>
      <c r="D5" s="38"/>
      <c r="E5" s="38"/>
      <c r="F5" s="38"/>
      <c r="G5" s="38"/>
    </row>
    <row r="6" spans="1:10">
      <c r="A6" s="40"/>
      <c r="B6" s="37"/>
      <c r="C6" s="37"/>
      <c r="D6" s="38"/>
      <c r="E6" s="38"/>
      <c r="F6" s="38"/>
      <c r="G6" s="38"/>
    </row>
    <row r="7" spans="1:10" ht="63.75">
      <c r="A7" s="41"/>
      <c r="B7" s="42" t="s">
        <v>47</v>
      </c>
      <c r="C7" s="42" t="s">
        <v>48</v>
      </c>
      <c r="D7" s="42" t="s">
        <v>49</v>
      </c>
      <c r="E7" s="42" t="s">
        <v>50</v>
      </c>
      <c r="F7" s="42" t="s">
        <v>51</v>
      </c>
      <c r="G7" s="42" t="s">
        <v>52</v>
      </c>
      <c r="H7" s="6"/>
      <c r="J7" s="6"/>
    </row>
    <row r="8" spans="1:10" ht="15.75" thickBot="1">
      <c r="A8" s="43" t="s">
        <v>58</v>
      </c>
      <c r="B8" s="44">
        <v>7050000</v>
      </c>
      <c r="C8" s="44">
        <v>220973</v>
      </c>
      <c r="D8" s="44">
        <v>-4599492</v>
      </c>
      <c r="E8" s="44">
        <v>33256</v>
      </c>
      <c r="F8" s="44">
        <v>92231302</v>
      </c>
      <c r="G8" s="45">
        <f>SUM(B8:F8)</f>
        <v>94936039</v>
      </c>
      <c r="I8" s="46"/>
    </row>
    <row r="9" spans="1:10">
      <c r="A9" s="47"/>
      <c r="B9" s="48"/>
      <c r="C9" s="48"/>
      <c r="D9" s="48"/>
      <c r="E9" s="48"/>
      <c r="F9" s="48"/>
      <c r="G9" s="49"/>
      <c r="I9" s="46"/>
    </row>
    <row r="10" spans="1:10">
      <c r="A10" s="65" t="s">
        <v>61</v>
      </c>
      <c r="B10" s="51"/>
      <c r="C10" s="51"/>
      <c r="D10" s="52"/>
      <c r="E10" s="52"/>
      <c r="F10" s="52">
        <v>-14000031</v>
      </c>
      <c r="G10" s="52">
        <f>SUM(B10:F10)</f>
        <v>-14000031</v>
      </c>
    </row>
    <row r="11" spans="1:10" s="54" customFormat="1">
      <c r="A11" s="50" t="s">
        <v>53</v>
      </c>
      <c r="B11" s="51"/>
      <c r="C11" s="51"/>
      <c r="D11" s="52"/>
      <c r="E11" s="52"/>
      <c r="F11" s="53">
        <v>17888266</v>
      </c>
      <c r="G11" s="52">
        <f>SUM(B11:F11)</f>
        <v>17888266</v>
      </c>
      <c r="I11" s="55"/>
    </row>
    <row r="12" spans="1:10" s="54" customFormat="1">
      <c r="A12" s="50" t="s">
        <v>54</v>
      </c>
      <c r="B12" s="51"/>
      <c r="C12" s="51"/>
      <c r="D12" s="52">
        <v>1547594</v>
      </c>
      <c r="E12" s="52">
        <v>-36</v>
      </c>
      <c r="F12" s="53">
        <v>36</v>
      </c>
      <c r="G12" s="52">
        <f>SUM(B12:F12)</f>
        <v>1547594</v>
      </c>
      <c r="I12" s="55"/>
    </row>
    <row r="13" spans="1:10" ht="15.75" thickBot="1">
      <c r="A13" s="56"/>
      <c r="B13" s="57"/>
      <c r="C13" s="58"/>
      <c r="D13" s="57"/>
      <c r="E13" s="57"/>
      <c r="F13" s="57"/>
      <c r="G13" s="59"/>
      <c r="I13" s="46"/>
    </row>
    <row r="14" spans="1:10" ht="15.75" thickBot="1">
      <c r="A14" s="43" t="s">
        <v>59</v>
      </c>
      <c r="B14" s="60">
        <f>B8+B11+B12</f>
        <v>7050000</v>
      </c>
      <c r="C14" s="60">
        <f>C8+C11+C12</f>
        <v>220973</v>
      </c>
      <c r="D14" s="60">
        <f>D8+D12</f>
        <v>-3051898</v>
      </c>
      <c r="E14" s="60">
        <f>E8+E12</f>
        <v>33220</v>
      </c>
      <c r="F14" s="60">
        <f>F8+F10+F11+F12</f>
        <v>96119573</v>
      </c>
      <c r="G14" s="60">
        <f>G8+G10+G11+G12</f>
        <v>100371868</v>
      </c>
      <c r="I14" s="46"/>
    </row>
    <row r="15" spans="1:10">
      <c r="A15" s="47"/>
      <c r="B15" s="61"/>
      <c r="C15" s="62"/>
      <c r="D15" s="61"/>
      <c r="E15" s="61"/>
      <c r="F15" s="61"/>
      <c r="G15" s="63"/>
      <c r="I15" s="46"/>
    </row>
    <row r="16" spans="1:10" ht="15.75" thickBot="1">
      <c r="A16" s="43" t="s">
        <v>60</v>
      </c>
      <c r="B16" s="44">
        <v>7050000</v>
      </c>
      <c r="C16" s="44">
        <v>220973</v>
      </c>
      <c r="D16" s="44">
        <v>-906253</v>
      </c>
      <c r="E16" s="44">
        <v>33322</v>
      </c>
      <c r="F16" s="44">
        <v>67961162</v>
      </c>
      <c r="G16" s="44">
        <f>SUM(B16:F16)</f>
        <v>74359204</v>
      </c>
      <c r="I16" s="46"/>
    </row>
    <row r="17" spans="1:10">
      <c r="A17" s="47"/>
      <c r="B17" s="48"/>
      <c r="C17" s="48"/>
      <c r="D17" s="48"/>
      <c r="E17" s="48"/>
      <c r="F17" s="48"/>
      <c r="G17" s="49"/>
      <c r="I17" s="46"/>
    </row>
    <row r="18" spans="1:10">
      <c r="A18" s="50" t="s">
        <v>53</v>
      </c>
      <c r="B18" s="51"/>
      <c r="C18" s="51"/>
      <c r="D18" s="52"/>
      <c r="E18" s="52"/>
      <c r="F18" s="53">
        <v>11028032</v>
      </c>
      <c r="G18" s="52">
        <f>SUM(B18:F18)</f>
        <v>11028032</v>
      </c>
      <c r="J18" s="64"/>
    </row>
    <row r="19" spans="1:10">
      <c r="A19" s="50" t="s">
        <v>54</v>
      </c>
      <c r="B19" s="51"/>
      <c r="C19" s="51"/>
      <c r="D19" s="52">
        <v>-4028187</v>
      </c>
      <c r="E19" s="52">
        <v>-30</v>
      </c>
      <c r="F19" s="53">
        <v>30</v>
      </c>
      <c r="G19" s="52">
        <f>SUM(B19:F19)</f>
        <v>-4028187</v>
      </c>
    </row>
    <row r="20" spans="1:10" ht="15.75" thickBot="1">
      <c r="A20" s="66"/>
      <c r="B20" s="57"/>
      <c r="C20" s="58"/>
      <c r="D20" s="57"/>
      <c r="E20" s="57"/>
      <c r="F20" s="57"/>
      <c r="G20" s="59">
        <f>SUM(B20:F20)</f>
        <v>0</v>
      </c>
      <c r="J20" s="67"/>
    </row>
    <row r="21" spans="1:10" ht="15.75" thickBot="1">
      <c r="A21" s="43" t="s">
        <v>66</v>
      </c>
      <c r="B21" s="60">
        <f>B16+B19+B18</f>
        <v>7050000</v>
      </c>
      <c r="C21" s="60">
        <f>C16+C19+C18</f>
        <v>220973</v>
      </c>
      <c r="D21" s="60">
        <f>D16+D19+D18</f>
        <v>-4934440</v>
      </c>
      <c r="E21" s="60">
        <f>E16+E19+E18</f>
        <v>33292</v>
      </c>
      <c r="F21" s="60">
        <f>F16+F19+F18</f>
        <v>78989224</v>
      </c>
      <c r="G21" s="60">
        <f>SUM(B21:F21)</f>
        <v>81359049</v>
      </c>
    </row>
    <row r="22" spans="1:10">
      <c r="A22" s="38"/>
      <c r="B22" s="38"/>
      <c r="C22" s="38"/>
      <c r="D22" s="38"/>
      <c r="E22" s="38"/>
      <c r="F22" s="38"/>
      <c r="G22" s="38"/>
      <c r="I22" s="46"/>
      <c r="J22" s="64"/>
    </row>
    <row r="23" spans="1:10">
      <c r="A23" s="38"/>
      <c r="B23" s="38"/>
      <c r="C23" s="38"/>
      <c r="D23" s="38"/>
      <c r="E23" s="38"/>
      <c r="F23" s="38"/>
      <c r="G23" s="38"/>
      <c r="I23" s="46"/>
    </row>
    <row r="24" spans="1:10" s="33" customFormat="1" ht="12.75">
      <c r="A24" s="68" t="s">
        <v>42</v>
      </c>
      <c r="B24" s="68"/>
      <c r="C24" s="83" t="s">
        <v>43</v>
      </c>
      <c r="D24" s="83"/>
      <c r="E24" s="69"/>
      <c r="F24" s="70"/>
      <c r="G24" s="47"/>
      <c r="H24" s="33" t="s">
        <v>55</v>
      </c>
    </row>
    <row r="25" spans="1:10" s="75" customFormat="1" ht="12.75">
      <c r="A25" s="71"/>
      <c r="B25" s="72"/>
      <c r="C25" s="84"/>
      <c r="D25" s="85"/>
      <c r="E25" s="73"/>
      <c r="F25" s="74"/>
      <c r="G25" s="74"/>
    </row>
    <row r="26" spans="1:10" s="33" customFormat="1" ht="12.75">
      <c r="A26" s="68" t="s">
        <v>44</v>
      </c>
      <c r="B26" s="68"/>
      <c r="C26" s="83" t="s">
        <v>56</v>
      </c>
      <c r="D26" s="83"/>
      <c r="E26" s="69"/>
      <c r="F26" s="76"/>
      <c r="G26" s="76"/>
    </row>
    <row r="27" spans="1:10">
      <c r="A27" s="2"/>
      <c r="B27" s="2"/>
      <c r="C27" s="86"/>
      <c r="D27" s="87"/>
      <c r="E27" s="77"/>
      <c r="H27" s="64"/>
    </row>
    <row r="28" spans="1:10">
      <c r="A28" s="10"/>
    </row>
    <row r="31" spans="1:10">
      <c r="D31" s="64"/>
      <c r="E31" s="64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2022-08-09T09:23:20Z</dcterms:created>
  <dcterms:modified xsi:type="dcterms:W3CDTF">2023-08-29T07:38:12Z</dcterms:modified>
</cp:coreProperties>
</file>