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la11202\FCD\Айсулу\Финансовая отчетность\2022\1 квартал\"/>
    </mc:Choice>
  </mc:AlternateContent>
  <bookViews>
    <workbookView xWindow="0" yWindow="0" windowWidth="25200" windowHeight="11385"/>
  </bookViews>
  <sheets>
    <sheet name="FP" sheetId="3" r:id="rId1"/>
    <sheet name="PorL" sheetId="4" r:id="rId2"/>
    <sheet name="F3" sheetId="5" r:id="rId3"/>
    <sheet name="F4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6" l="1"/>
  <c r="D21" i="6"/>
  <c r="G20" i="6"/>
  <c r="G19" i="6"/>
  <c r="G21" i="6" s="1"/>
  <c r="G18" i="6"/>
  <c r="E21" i="6"/>
  <c r="F14" i="6"/>
  <c r="E14" i="6"/>
  <c r="D14" i="6"/>
  <c r="C14" i="6"/>
  <c r="B14" i="6"/>
  <c r="G12" i="6"/>
  <c r="G11" i="6"/>
  <c r="G10" i="6"/>
  <c r="G14" i="6" s="1"/>
  <c r="B42" i="5"/>
  <c r="C39" i="5"/>
  <c r="B39" i="5"/>
  <c r="C30" i="5"/>
  <c r="C32" i="5" s="1"/>
  <c r="B30" i="5"/>
  <c r="B32" i="5" s="1"/>
  <c r="B44" i="5" l="1"/>
  <c r="C32" i="3" l="1"/>
  <c r="C23" i="3"/>
  <c r="B40" i="3" l="1"/>
  <c r="B32" i="3"/>
  <c r="B23" i="3"/>
  <c r="B41" i="3" l="1"/>
  <c r="C40" i="3"/>
  <c r="C41" i="3" s="1"/>
</calcChain>
</file>

<file path=xl/sharedStrings.xml><?xml version="1.0" encoding="utf-8"?>
<sst xmlns="http://schemas.openxmlformats.org/spreadsheetml/2006/main" count="146" uniqueCount="126">
  <si>
    <t>JSC “ALTYN BANK” (SB of China Citic Bank Corporation Ltd)</t>
  </si>
  <si>
    <t>Jia Fei</t>
  </si>
  <si>
    <t>A. Karzhaubekov</t>
  </si>
  <si>
    <t xml:space="preserve">A. Karzhaubekov </t>
  </si>
  <si>
    <t>损益表</t>
    <phoneticPr fontId="13" type="noConversion"/>
  </si>
  <si>
    <t>未经审计</t>
    <phoneticPr fontId="13" type="noConversion"/>
  </si>
  <si>
    <t>月末</t>
    <phoneticPr fontId="13" type="noConversion"/>
  </si>
  <si>
    <t>月末</t>
    <phoneticPr fontId="13" type="noConversion"/>
  </si>
  <si>
    <t>利息收入</t>
  </si>
  <si>
    <t>利息支出</t>
    <phoneticPr fontId="13" type="noConversion"/>
  </si>
  <si>
    <t>计息资产减值损失前的净利息收入</t>
  </si>
  <si>
    <t>信贷损失准备金</t>
  </si>
  <si>
    <t>净利息收入</t>
  </si>
  <si>
    <t>手续费及佣金收入</t>
  </si>
  <si>
    <t>手续费及佣金支出</t>
  </si>
  <si>
    <t>手续费收入净额</t>
    <phoneticPr fontId="13" type="noConversion"/>
  </si>
  <si>
    <t>其他收入</t>
    <phoneticPr fontId="13" type="noConversion"/>
  </si>
  <si>
    <t>外汇损益</t>
    <phoneticPr fontId="13" type="noConversion"/>
  </si>
  <si>
    <t>其他非利息收入</t>
    <phoneticPr fontId="13" type="noConversion"/>
  </si>
  <si>
    <t>营业费用</t>
  </si>
  <si>
    <t>非利息支出</t>
  </si>
  <si>
    <t>税前利润</t>
    <phoneticPr fontId="13" type="noConversion"/>
  </si>
  <si>
    <t>所得税费用</t>
  </si>
  <si>
    <t>年度净利润</t>
    <phoneticPr fontId="13" type="noConversion"/>
  </si>
  <si>
    <t>董事会副主席</t>
  </si>
  <si>
    <t>总会计师</t>
    <phoneticPr fontId="13" type="noConversion"/>
  </si>
  <si>
    <t>其他资产减值损失</t>
    <phoneticPr fontId="13" type="noConversion"/>
  </si>
  <si>
    <r>
      <rPr>
        <sz val="10"/>
        <color rgb="FF212529"/>
        <rFont val="NSimSun"/>
        <family val="3"/>
        <charset val="134"/>
      </rPr>
      <t>阿尔金银行</t>
    </r>
    <r>
      <rPr>
        <sz val="10"/>
        <color rgb="FF212529"/>
        <rFont val="NSimSun"/>
        <family val="3"/>
        <charset val="134"/>
      </rPr>
      <t>股份公司（中国中信银行股份有限公司子行）</t>
    </r>
    <phoneticPr fontId="13" type="noConversion"/>
  </si>
  <si>
    <t>财务报表</t>
    <phoneticPr fontId="13" type="noConversion"/>
  </si>
  <si>
    <t>现金及现金等价物</t>
    <phoneticPr fontId="13" type="noConversion"/>
  </si>
  <si>
    <t>存放央行款项</t>
    <phoneticPr fontId="13" type="noConversion"/>
  </si>
  <si>
    <t>同业资产</t>
    <phoneticPr fontId="13" type="noConversion"/>
  </si>
  <si>
    <t>以公允价值计量且其变动计入当期损益的金融资产</t>
  </si>
  <si>
    <t>客户贷款</t>
    <phoneticPr fontId="13" type="noConversion"/>
  </si>
  <si>
    <t>以公允价值计量且其变动计入其他综合收益的金融资产</t>
  </si>
  <si>
    <t>以摊余成本计量的债券，不含准备金</t>
    <phoneticPr fontId="13" type="noConversion"/>
  </si>
  <si>
    <t>当期所得税</t>
    <phoneticPr fontId="13" type="noConversion"/>
  </si>
  <si>
    <t>递延所得税</t>
    <phoneticPr fontId="13" type="noConversion"/>
  </si>
  <si>
    <t>固定资产</t>
    <phoneticPr fontId="13" type="noConversion"/>
  </si>
  <si>
    <t>无形资产</t>
    <phoneticPr fontId="13" type="noConversion"/>
  </si>
  <si>
    <t>其他资产</t>
    <phoneticPr fontId="13" type="noConversion"/>
  </si>
  <si>
    <t>总资产</t>
    <phoneticPr fontId="13" type="noConversion"/>
  </si>
  <si>
    <t>以公允价值计量且其变动计入当期损益的金融负债</t>
  </si>
  <si>
    <t>同业负债</t>
    <phoneticPr fontId="13" type="noConversion"/>
  </si>
  <si>
    <t>回购协议</t>
    <phoneticPr fontId="13" type="noConversion"/>
  </si>
  <si>
    <t>客户存款</t>
    <phoneticPr fontId="13" type="noConversion"/>
  </si>
  <si>
    <t>准备金</t>
    <phoneticPr fontId="13" type="noConversion"/>
  </si>
  <si>
    <t>其他负债</t>
    <phoneticPr fontId="13" type="noConversion"/>
  </si>
  <si>
    <t>总负债</t>
    <phoneticPr fontId="13" type="noConversion"/>
  </si>
  <si>
    <t>股本</t>
    <phoneticPr fontId="13" type="noConversion"/>
  </si>
  <si>
    <t>资本公积</t>
    <phoneticPr fontId="13" type="noConversion"/>
  </si>
  <si>
    <t>以公允价值计量且其变动计入其他综合收益的金融资产</t>
    <phoneticPr fontId="13" type="noConversion"/>
  </si>
  <si>
    <t>未分配利润</t>
    <phoneticPr fontId="13" type="noConversion"/>
  </si>
  <si>
    <t>权益总额</t>
    <phoneticPr fontId="13" type="noConversion"/>
  </si>
  <si>
    <t>权益负债总计</t>
    <phoneticPr fontId="13" type="noConversion"/>
  </si>
  <si>
    <t>管理委员会副主席</t>
  </si>
  <si>
    <t>总会计师</t>
    <phoneticPr fontId="13" type="noConversion"/>
  </si>
  <si>
    <t>受托支付</t>
    <phoneticPr fontId="13" type="noConversion"/>
  </si>
  <si>
    <t>资产:</t>
  </si>
  <si>
    <t>负债:</t>
  </si>
  <si>
    <t>权益:</t>
  </si>
  <si>
    <t>股东权益:</t>
  </si>
  <si>
    <t>(千坚戈) 未经审计</t>
  </si>
  <si>
    <t>(单位：千坚戈)</t>
  </si>
  <si>
    <t>以公允价值计量且其变动计入当期损益的金融资产和负债的净收益/（损失）</t>
  </si>
  <si>
    <t>以公允价值计量且其变动计入其他综合收益的金融资产的净收益/（损失）</t>
  </si>
  <si>
    <t>2021年03月31日</t>
  </si>
  <si>
    <t>2022年03月31日</t>
  </si>
  <si>
    <t>2021年12月31日</t>
  </si>
  <si>
    <t>阿尔金银行股份公司（中国中信银行股份有限公司子行）</t>
  </si>
  <si>
    <t>现金流报告</t>
  </si>
  <si>
    <t>报告期末</t>
  </si>
  <si>
    <t xml:space="preserve"> 2021 年 3 月 31 日</t>
  </si>
  <si>
    <t>经营活动产生的现金流量：</t>
  </si>
  <si>
    <t>利息支出</t>
  </si>
  <si>
    <t>与以公允价值计量且其变动计入损益的金融工具交易的收入/（支出）</t>
  </si>
  <si>
    <t>外币业务收入</t>
  </si>
  <si>
    <t>其他收入</t>
  </si>
  <si>
    <t>其他行政支出</t>
  </si>
  <si>
    <t>哈萨克斯坦共和国国家银行的法定准备金要求净增额</t>
  </si>
  <si>
    <t>回购协议项下净增额</t>
  </si>
  <si>
    <t>其他金融机构存款净增额</t>
  </si>
  <si>
    <t>客户贷款净增额</t>
  </si>
  <si>
    <t>跟单结算债权的净增额</t>
  </si>
  <si>
    <t>其他资产净增额</t>
  </si>
  <si>
    <t>同业存款净增额</t>
  </si>
  <si>
    <t>经常账户和客户存款净增额</t>
  </si>
  <si>
    <t>以公允价值计量且其变动计入损益的金融资产交易的净增额</t>
  </si>
  <si>
    <t>与以公允价值计量且其变动计入损益的金融负债交易的净增额</t>
  </si>
  <si>
    <t>其他负债净增额</t>
  </si>
  <si>
    <t>税前经营活动产生的现金流量净额</t>
  </si>
  <si>
    <t>经营活动产生的现金流总额</t>
  </si>
  <si>
    <t>投资活动产生的现金流量：</t>
  </si>
  <si>
    <t>以公允价值计量变动计入其他综合收益的金融资产的出售和赎回</t>
  </si>
  <si>
    <t>以公允价值计量变动计入其他综合收益的金融资产的收购</t>
  </si>
  <si>
    <t>固定资产</t>
  </si>
  <si>
    <t>无形资产</t>
  </si>
  <si>
    <t>金融资产收购的摊余成本</t>
  </si>
  <si>
    <t>用于投资活动的净现金</t>
  </si>
  <si>
    <t>筹资活动产生的现金流量：</t>
  </si>
  <si>
    <t>融资租赁项下其他借入资金的偿清</t>
  </si>
  <si>
    <t>筹资活动所用现金净额</t>
  </si>
  <si>
    <t>外汇汇率变动对外币现金金额的影响</t>
  </si>
  <si>
    <t>现金和现金等价物的净增额</t>
  </si>
  <si>
    <t>现金和现金等价物，期初</t>
  </si>
  <si>
    <t>现金和现金等价物，期末</t>
  </si>
  <si>
    <t>贾飞</t>
  </si>
  <si>
    <t>总会计师</t>
  </si>
  <si>
    <t>Karzhaubekov A.Zh.</t>
  </si>
  <si>
    <t>截至 2022 年 3 月 31 日（未经审计）</t>
  </si>
  <si>
    <t xml:space="preserve"> 2022 年 3 月 31 日</t>
  </si>
  <si>
    <t>资本变动表</t>
  </si>
  <si>
    <t>股本</t>
  </si>
  <si>
    <t>实收资本补充</t>
  </si>
  <si>
    <t>以公允价值计量变动计入其他综合收益的金融资产重估准备金</t>
  </si>
  <si>
    <t>固定资产的重估储备</t>
  </si>
  <si>
    <t>未分配利润</t>
  </si>
  <si>
    <t>总资本</t>
  </si>
  <si>
    <t>2020年12月31日</t>
  </si>
  <si>
    <t>本期净利润</t>
  </si>
  <si>
    <t>其他综合收益</t>
  </si>
  <si>
    <t>分红</t>
  </si>
  <si>
    <t>2021年3月31日 (未经审计)</t>
  </si>
  <si>
    <t xml:space="preserve">  </t>
  </si>
  <si>
    <t>2021年12月31日 (审计后)</t>
  </si>
  <si>
    <t>2022年3月31日 (未经审计)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</si>
</sst>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_);_(* \(#,##0\);_(* &quot;-&quot;??_);_(@_)"/>
    <numFmt numFmtId="165" formatCode="_-* #,##0.00_р_._-;\-* #,##0.00_р_._-;_-* &quot;-&quot;??_р_._-;_-@_-"/>
    <numFmt numFmtId="166" formatCode="_-* #,##0_-;\-* #,##0_-;_-* &quot;-&quot;??_-;_-@_-"/>
    <numFmt numFmtId="167" formatCode="_(* #,##0_);_(* \(#,##0\);_(* &quot;-&quot;_);_(@_)"/>
    <numFmt numFmtId="168" formatCode="_-* #,##0_р_._-;\-* #,##0_р_._-;_-* &quot;-&quot;??_р_._-;_-@_-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i/>
      <sz val="9"/>
      <color theme="1"/>
      <name val="Arial"/>
      <family val="2"/>
      <charset val="204"/>
    </font>
    <font>
      <sz val="7.5"/>
      <color theme="1"/>
      <name val="Arial"/>
      <family val="2"/>
      <charset val="204"/>
    </font>
    <font>
      <b/>
      <sz val="8"/>
      <color theme="1"/>
      <name val="Verdana"/>
      <family val="2"/>
      <charset val="204"/>
    </font>
    <font>
      <sz val="10"/>
      <name val="Arial"/>
      <family val="2"/>
      <charset val="204"/>
    </font>
    <font>
      <sz val="9"/>
      <name val="Calibri"/>
      <family val="3"/>
      <charset val="134"/>
      <scheme val="minor"/>
    </font>
    <font>
      <b/>
      <sz val="9"/>
      <color theme="1"/>
      <name val="NSimSun"/>
      <family val="3"/>
      <charset val="134"/>
    </font>
    <font>
      <sz val="10"/>
      <color rgb="FF212529"/>
      <name val="NSimSun"/>
      <family val="3"/>
      <charset val="13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21212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</font>
    <font>
      <sz val="9"/>
      <name val="Times New Roman"/>
      <family val="1"/>
    </font>
    <font>
      <sz val="10"/>
      <color indexed="8"/>
      <name val="Times New Roman"/>
      <family val="1"/>
      <charset val="204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5" fontId="3" fillId="0" borderId="0" applyFont="0" applyFill="0" applyBorder="0" applyAlignment="0" applyProtection="0"/>
    <xf numFmtId="0" fontId="12" fillId="0" borderId="0"/>
    <xf numFmtId="165" fontId="2" fillId="0" borderId="0" applyFont="0" applyFill="0" applyBorder="0" applyAlignment="0" applyProtection="0"/>
  </cellStyleXfs>
  <cellXfs count="115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7" fillId="0" borderId="0" xfId="0" applyFont="1" applyAlignment="1">
      <alignment vertical="center"/>
    </xf>
    <xf numFmtId="49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16" fillId="0" borderId="0" xfId="0" applyFont="1" applyAlignment="1">
      <alignment vertical="center" wrapText="1"/>
    </xf>
    <xf numFmtId="164" fontId="16" fillId="0" borderId="0" xfId="0" applyNumberFormat="1" applyFont="1" applyAlignment="1">
      <alignment horizontal="right" vertical="center" wrapText="1"/>
    </xf>
    <xf numFmtId="164" fontId="16" fillId="0" borderId="1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18" fillId="0" borderId="0" xfId="0" applyNumberFormat="1" applyFont="1" applyAlignment="1">
      <alignment horizontal="right" vertical="center" wrapText="1"/>
    </xf>
    <xf numFmtId="164" fontId="16" fillId="0" borderId="0" xfId="0" applyNumberFormat="1" applyFont="1" applyFill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horizontal="left" vertical="center"/>
    </xf>
    <xf numFmtId="0" fontId="4" fillId="0" borderId="0" xfId="0" applyFont="1" applyBorder="1" applyAlignment="1">
      <alignment horizontal="right" vertical="center" wrapText="1"/>
    </xf>
    <xf numFmtId="0" fontId="20" fillId="0" borderId="0" xfId="0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left" vertical="top" wrapText="1"/>
    </xf>
    <xf numFmtId="49" fontId="21" fillId="0" borderId="0" xfId="0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right" vertical="top" wrapText="1"/>
    </xf>
    <xf numFmtId="164" fontId="16" fillId="0" borderId="0" xfId="0" applyNumberFormat="1" applyFont="1" applyAlignment="1">
      <alignment horizontal="right" wrapText="1"/>
    </xf>
    <xf numFmtId="164" fontId="16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164" fontId="16" fillId="0" borderId="1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5" fillId="0" borderId="0" xfId="0" applyFont="1" applyFill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22" fillId="0" borderId="0" xfId="0" applyFont="1" applyFill="1" applyAlignment="1">
      <alignment horizontal="right" vertical="center" wrapText="1"/>
    </xf>
    <xf numFmtId="0" fontId="23" fillId="0" borderId="0" xfId="0" applyFont="1" applyFill="1"/>
    <xf numFmtId="0" fontId="6" fillId="0" borderId="0" xfId="0" applyFont="1" applyFill="1" applyAlignment="1">
      <alignment vertical="center" wrapText="1"/>
    </xf>
    <xf numFmtId="4" fontId="23" fillId="0" borderId="0" xfId="0" applyNumberFormat="1" applyFont="1" applyFill="1" applyAlignment="1">
      <alignment horizontal="right" vertical="center" wrapText="1"/>
    </xf>
    <xf numFmtId="166" fontId="16" fillId="0" borderId="0" xfId="3" applyNumberFormat="1" applyFont="1" applyAlignment="1">
      <alignment horizontal="left" vertical="center" wrapText="1"/>
    </xf>
    <xf numFmtId="167" fontId="6" fillId="0" borderId="0" xfId="0" applyNumberFormat="1" applyFont="1" applyFill="1" applyAlignment="1">
      <alignment horizontal="right" vertical="center" wrapText="1"/>
    </xf>
    <xf numFmtId="167" fontId="24" fillId="0" borderId="0" xfId="0" applyNumberFormat="1" applyFont="1" applyFill="1" applyAlignment="1">
      <alignment horizontal="right" vertical="center" wrapText="1"/>
    </xf>
    <xf numFmtId="0" fontId="24" fillId="0" borderId="0" xfId="0" applyFont="1" applyFill="1" applyAlignment="1">
      <alignment vertical="center" wrapText="1"/>
    </xf>
    <xf numFmtId="0" fontId="24" fillId="0" borderId="1" xfId="0" applyFont="1" applyFill="1" applyBorder="1" applyAlignment="1">
      <alignment vertical="center" wrapText="1"/>
    </xf>
    <xf numFmtId="167" fontId="24" fillId="0" borderId="1" xfId="0" applyNumberFormat="1" applyFont="1" applyFill="1" applyBorder="1" applyAlignment="1">
      <alignment horizontal="right" vertical="center" wrapText="1"/>
    </xf>
    <xf numFmtId="167" fontId="6" fillId="0" borderId="1" xfId="0" applyNumberFormat="1" applyFont="1" applyFill="1" applyBorder="1" applyAlignment="1">
      <alignment horizontal="right" vertical="center" wrapText="1"/>
    </xf>
    <xf numFmtId="0" fontId="25" fillId="0" borderId="1" xfId="0" applyFont="1" applyFill="1" applyBorder="1" applyAlignment="1">
      <alignment vertical="center" wrapText="1"/>
    </xf>
    <xf numFmtId="167" fontId="5" fillId="0" borderId="1" xfId="0" applyNumberFormat="1" applyFont="1" applyFill="1" applyBorder="1" applyAlignment="1">
      <alignment horizontal="right" vertical="center" wrapText="1"/>
    </xf>
    <xf numFmtId="0" fontId="25" fillId="0" borderId="0" xfId="0" applyFont="1" applyFill="1" applyAlignment="1">
      <alignment vertical="center" wrapText="1"/>
    </xf>
    <xf numFmtId="167" fontId="23" fillId="0" borderId="0" xfId="0" applyNumberFormat="1" applyFont="1" applyFill="1" applyAlignment="1">
      <alignment horizontal="right" vertical="center" wrapText="1"/>
    </xf>
    <xf numFmtId="0" fontId="24" fillId="0" borderId="0" xfId="0" applyFont="1" applyFill="1" applyBorder="1" applyAlignment="1">
      <alignment vertical="center" wrapText="1"/>
    </xf>
    <xf numFmtId="167" fontId="6" fillId="0" borderId="0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1" fontId="0" fillId="0" borderId="0" xfId="0" applyNumberFormat="1" applyFill="1"/>
    <xf numFmtId="0" fontId="5" fillId="0" borderId="4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top" wrapText="1"/>
    </xf>
    <xf numFmtId="0" fontId="26" fillId="0" borderId="0" xfId="0" applyFont="1" applyFill="1" applyBorder="1" applyAlignment="1">
      <alignment horizontal="left" vertical="top" wrapText="1"/>
    </xf>
    <xf numFmtId="49" fontId="27" fillId="0" borderId="0" xfId="0" applyNumberFormat="1" applyFont="1" applyFill="1" applyBorder="1" applyAlignment="1">
      <alignment horizontal="center" vertical="top" wrapText="1"/>
    </xf>
    <xf numFmtId="0" fontId="16" fillId="0" borderId="0" xfId="0" applyFont="1" applyFill="1"/>
    <xf numFmtId="0" fontId="4" fillId="0" borderId="0" xfId="0" applyFont="1" applyFill="1" applyAlignment="1">
      <alignment horizontal="right" vertical="center" wrapText="1"/>
    </xf>
    <xf numFmtId="0" fontId="1" fillId="0" borderId="0" xfId="0" applyFont="1"/>
    <xf numFmtId="0" fontId="4" fillId="0" borderId="0" xfId="0" applyFont="1" applyFill="1" applyAlignment="1">
      <alignment horizontal="justify" vertical="center" wrapText="1"/>
    </xf>
    <xf numFmtId="0" fontId="16" fillId="0" borderId="0" xfId="0" applyFont="1" applyAlignment="1">
      <alignment wrapText="1"/>
    </xf>
    <xf numFmtId="0" fontId="17" fillId="0" borderId="0" xfId="0" applyFont="1" applyFill="1" applyAlignment="1">
      <alignment vertical="center"/>
    </xf>
    <xf numFmtId="0" fontId="4" fillId="0" borderId="1" xfId="0" applyFont="1" applyBorder="1" applyAlignment="1">
      <alignment vertical="center" wrapText="1"/>
    </xf>
    <xf numFmtId="168" fontId="4" fillId="0" borderId="1" xfId="3" applyNumberFormat="1" applyFont="1" applyBorder="1" applyAlignment="1">
      <alignment horizontal="right" vertical="center" wrapText="1"/>
    </xf>
    <xf numFmtId="0" fontId="0" fillId="0" borderId="0" xfId="0" applyBorder="1"/>
    <xf numFmtId="168" fontId="4" fillId="0" borderId="0" xfId="3" applyNumberFormat="1" applyFont="1" applyBorder="1" applyAlignment="1">
      <alignment horizontal="right" vertical="center" wrapText="1"/>
    </xf>
    <xf numFmtId="0" fontId="16" fillId="0" borderId="0" xfId="0" applyFont="1" applyFill="1" applyAlignment="1">
      <alignment vertical="center" wrapText="1"/>
    </xf>
    <xf numFmtId="164" fontId="16" fillId="0" borderId="0" xfId="0" applyNumberFormat="1" applyFont="1" applyBorder="1" applyAlignment="1">
      <alignment vertical="center" wrapText="1"/>
    </xf>
    <xf numFmtId="166" fontId="16" fillId="0" borderId="0" xfId="3" applyNumberFormat="1" applyFont="1" applyAlignment="1">
      <alignment vertical="center" wrapText="1"/>
    </xf>
    <xf numFmtId="0" fontId="0" fillId="0" borderId="0" xfId="0" applyFont="1"/>
    <xf numFmtId="0" fontId="0" fillId="0" borderId="0" xfId="0" applyFont="1" applyBorder="1"/>
    <xf numFmtId="0" fontId="21" fillId="0" borderId="0" xfId="0" applyFont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168" fontId="16" fillId="0" borderId="0" xfId="3" applyNumberFormat="1" applyFont="1" applyFill="1" applyBorder="1" applyAlignment="1">
      <alignment vertical="center" wrapText="1"/>
    </xf>
    <xf numFmtId="164" fontId="21" fillId="0" borderId="0" xfId="0" applyNumberFormat="1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168" fontId="16" fillId="0" borderId="1" xfId="3" applyNumberFormat="1" applyFont="1" applyFill="1" applyBorder="1" applyAlignment="1">
      <alignment vertical="center" wrapText="1"/>
    </xf>
    <xf numFmtId="166" fontId="4" fillId="0" borderId="1" xfId="3" applyNumberFormat="1" applyFont="1" applyBorder="1" applyAlignment="1">
      <alignment vertical="center" wrapText="1"/>
    </xf>
    <xf numFmtId="164" fontId="4" fillId="0" borderId="1" xfId="0" applyNumberFormat="1" applyFont="1" applyFill="1" applyBorder="1" applyAlignment="1">
      <alignment vertical="center" wrapText="1"/>
    </xf>
    <xf numFmtId="166" fontId="4" fillId="0" borderId="0" xfId="3" applyNumberFormat="1" applyFont="1" applyBorder="1" applyAlignment="1">
      <alignment vertical="center" wrapText="1"/>
    </xf>
    <xf numFmtId="164" fontId="0" fillId="0" borderId="0" xfId="0" applyNumberFormat="1"/>
    <xf numFmtId="0" fontId="28" fillId="0" borderId="1" xfId="2" applyFont="1" applyBorder="1" applyAlignment="1">
      <alignment wrapText="1"/>
    </xf>
    <xf numFmtId="168" fontId="0" fillId="0" borderId="0" xfId="0" applyNumberFormat="1"/>
    <xf numFmtId="0" fontId="4" fillId="0" borderId="0" xfId="0" applyFont="1" applyFill="1" applyBorder="1" applyAlignment="1">
      <alignment horizontal="center" vertical="center" wrapText="1"/>
    </xf>
    <xf numFmtId="168" fontId="4" fillId="0" borderId="0" xfId="0" applyNumberFormat="1" applyFont="1" applyAlignment="1">
      <alignment vertical="center" wrapText="1"/>
    </xf>
    <xf numFmtId="0" fontId="16" fillId="0" borderId="0" xfId="0" applyFont="1" applyAlignment="1">
      <alignment horizontal="center" vertical="top" wrapText="1"/>
    </xf>
    <xf numFmtId="0" fontId="21" fillId="0" borderId="0" xfId="0" applyFont="1" applyFill="1" applyBorder="1" applyAlignment="1">
      <alignment vertical="top"/>
    </xf>
    <xf numFmtId="0" fontId="26" fillId="0" borderId="0" xfId="0" applyFont="1" applyFill="1" applyBorder="1" applyAlignment="1">
      <alignment vertical="top"/>
    </xf>
    <xf numFmtId="164" fontId="4" fillId="0" borderId="0" xfId="0" applyNumberFormat="1" applyFont="1" applyAlignment="1">
      <alignment vertical="center" wrapText="1"/>
    </xf>
    <xf numFmtId="49" fontId="27" fillId="0" borderId="0" xfId="0" applyNumberFormat="1" applyFont="1" applyFill="1" applyBorder="1" applyAlignment="1">
      <alignment horizontal="center" vertical="top" wrapText="1"/>
    </xf>
    <xf numFmtId="0" fontId="29" fillId="0" borderId="0" xfId="0" applyFont="1" applyAlignment="1">
      <alignment horizontal="center" vertical="top" wrapText="1"/>
    </xf>
    <xf numFmtId="0" fontId="29" fillId="0" borderId="0" xfId="0" applyFont="1" applyAlignment="1">
      <alignment horizontal="center" vertical="top" wrapText="1"/>
    </xf>
  </cellXfs>
  <cellStyles count="4">
    <cellStyle name="Normal 2" xfId="2"/>
    <cellStyle name="Обычный" xfId="0" builtinId="0"/>
    <cellStyle name="Финансовый 2" xfId="1"/>
    <cellStyle name="Финансов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workbookViewId="0">
      <selection activeCell="C18" sqref="C18"/>
    </sheetView>
  </sheetViews>
  <sheetFormatPr defaultRowHeight="15"/>
  <cols>
    <col min="1" max="1" width="53.140625" customWidth="1"/>
    <col min="2" max="2" width="21.7109375" customWidth="1"/>
    <col min="3" max="3" width="20.28515625" customWidth="1"/>
  </cols>
  <sheetData>
    <row r="1" spans="1:7">
      <c r="A1" s="12" t="s">
        <v>27</v>
      </c>
    </row>
    <row r="2" spans="1:7">
      <c r="A2" s="1"/>
    </row>
    <row r="3" spans="1:7">
      <c r="A3" s="11" t="s">
        <v>28</v>
      </c>
    </row>
    <row r="4" spans="1:7">
      <c r="A4" s="1" t="s">
        <v>67</v>
      </c>
      <c r="B4" s="13"/>
      <c r="C4" s="13"/>
    </row>
    <row r="5" spans="1:7">
      <c r="A5" s="14" t="s">
        <v>62</v>
      </c>
      <c r="B5" s="13"/>
      <c r="C5" s="13"/>
    </row>
    <row r="6" spans="1:7">
      <c r="A6" s="13"/>
      <c r="B6" s="13"/>
      <c r="C6" s="13"/>
    </row>
    <row r="7" spans="1:7">
      <c r="A7" s="13"/>
      <c r="B7" s="15" t="s">
        <v>67</v>
      </c>
      <c r="C7" s="15" t="s">
        <v>68</v>
      </c>
    </row>
    <row r="8" spans="1:7" ht="8.25" customHeight="1">
      <c r="A8" s="16"/>
      <c r="B8" s="17"/>
      <c r="C8" s="17"/>
    </row>
    <row r="9" spans="1:7">
      <c r="A9" s="18" t="s">
        <v>58</v>
      </c>
      <c r="B9" s="19"/>
      <c r="C9" s="19"/>
    </row>
    <row r="10" spans="1:7" ht="20.25" customHeight="1">
      <c r="A10" s="20" t="s">
        <v>29</v>
      </c>
      <c r="B10" s="33">
        <v>297184775.12</v>
      </c>
      <c r="C10" s="33">
        <v>97774235.170000002</v>
      </c>
      <c r="G10" s="7"/>
    </row>
    <row r="11" spans="1:7" ht="20.25" customHeight="1">
      <c r="A11" s="20" t="s">
        <v>30</v>
      </c>
      <c r="B11" s="33">
        <v>14637841.880000001</v>
      </c>
      <c r="C11" s="33">
        <v>10934807.83</v>
      </c>
      <c r="G11" s="7"/>
    </row>
    <row r="12" spans="1:7" ht="20.25" customHeight="1">
      <c r="A12" s="20" t="s">
        <v>31</v>
      </c>
      <c r="B12" s="33">
        <v>5871302</v>
      </c>
      <c r="C12" s="33">
        <v>8256515</v>
      </c>
      <c r="G12" s="7"/>
    </row>
    <row r="13" spans="1:7" ht="20.25" customHeight="1">
      <c r="A13" s="20" t="s">
        <v>32</v>
      </c>
      <c r="B13" s="33">
        <v>52824</v>
      </c>
      <c r="C13" s="33">
        <v>29046</v>
      </c>
      <c r="G13" s="7"/>
    </row>
    <row r="14" spans="1:7" ht="20.25" customHeight="1">
      <c r="A14" s="20" t="s">
        <v>33</v>
      </c>
      <c r="B14" s="33">
        <v>255488551</v>
      </c>
      <c r="C14" s="33">
        <v>253948951</v>
      </c>
      <c r="G14" s="7"/>
    </row>
    <row r="15" spans="1:7" ht="20.25" customHeight="1">
      <c r="A15" s="20" t="s">
        <v>57</v>
      </c>
      <c r="B15" s="33">
        <v>4856609</v>
      </c>
      <c r="C15" s="33">
        <v>2361376</v>
      </c>
      <c r="G15" s="7"/>
    </row>
    <row r="16" spans="1:7" ht="20.25" customHeight="1">
      <c r="A16" s="20" t="s">
        <v>34</v>
      </c>
      <c r="B16" s="33">
        <v>58182943</v>
      </c>
      <c r="C16" s="33">
        <v>168505792</v>
      </c>
      <c r="G16" s="7"/>
    </row>
    <row r="17" spans="1:7" ht="20.25" customHeight="1">
      <c r="A17" s="20" t="s">
        <v>35</v>
      </c>
      <c r="B17" s="33">
        <v>94361555</v>
      </c>
      <c r="C17" s="33">
        <v>89746616</v>
      </c>
      <c r="G17" s="7"/>
    </row>
    <row r="18" spans="1:7" ht="20.25" customHeight="1">
      <c r="A18" s="20" t="s">
        <v>36</v>
      </c>
      <c r="B18" s="33">
        <v>762536</v>
      </c>
      <c r="C18" s="33">
        <v>770055</v>
      </c>
      <c r="G18" s="7"/>
    </row>
    <row r="19" spans="1:7" ht="20.25" customHeight="1">
      <c r="A19" s="20" t="s">
        <v>37</v>
      </c>
      <c r="B19" s="33">
        <v>159059</v>
      </c>
      <c r="C19" s="33">
        <v>418325</v>
      </c>
      <c r="G19" s="7"/>
    </row>
    <row r="20" spans="1:7" ht="20.25" customHeight="1">
      <c r="A20" s="20" t="s">
        <v>38</v>
      </c>
      <c r="B20" s="33">
        <v>7532806</v>
      </c>
      <c r="C20" s="33">
        <v>7717476</v>
      </c>
      <c r="G20" s="7"/>
    </row>
    <row r="21" spans="1:7" ht="20.25" customHeight="1">
      <c r="A21" s="20" t="s">
        <v>39</v>
      </c>
      <c r="B21" s="33">
        <v>1591626</v>
      </c>
      <c r="C21" s="33">
        <v>1604101</v>
      </c>
      <c r="G21" s="7"/>
    </row>
    <row r="22" spans="1:7" ht="20.25" customHeight="1" thickBot="1">
      <c r="A22" s="20" t="s">
        <v>40</v>
      </c>
      <c r="B22" s="34">
        <v>1897896</v>
      </c>
      <c r="C22" s="34">
        <v>1116533</v>
      </c>
      <c r="G22" s="7"/>
    </row>
    <row r="23" spans="1:7" ht="15.75" thickBot="1">
      <c r="A23" s="18" t="s">
        <v>41</v>
      </c>
      <c r="B23" s="23">
        <f>SUM(B10:B22)</f>
        <v>742580324</v>
      </c>
      <c r="C23" s="23">
        <f>SUM(C10:C22)</f>
        <v>643183829</v>
      </c>
      <c r="G23" s="2"/>
    </row>
    <row r="24" spans="1:7" ht="11.25" customHeight="1" thickTop="1">
      <c r="A24" s="18"/>
      <c r="B24" s="21"/>
      <c r="C24" s="21"/>
      <c r="G24" s="2"/>
    </row>
    <row r="25" spans="1:7">
      <c r="A25" s="18" t="s">
        <v>59</v>
      </c>
      <c r="B25" s="24"/>
      <c r="C25" s="21"/>
      <c r="G25" s="2"/>
    </row>
    <row r="26" spans="1:7" ht="20.25" customHeight="1">
      <c r="A26" s="20" t="s">
        <v>42</v>
      </c>
      <c r="B26" s="21">
        <v>40513</v>
      </c>
      <c r="C26" s="21">
        <v>23465</v>
      </c>
      <c r="G26" s="7"/>
    </row>
    <row r="27" spans="1:7" ht="20.25" customHeight="1">
      <c r="A27" s="20" t="s">
        <v>43</v>
      </c>
      <c r="B27" s="21">
        <v>754782</v>
      </c>
      <c r="C27" s="21">
        <v>421102</v>
      </c>
      <c r="G27" s="7"/>
    </row>
    <row r="28" spans="1:7" ht="20.25" customHeight="1">
      <c r="A28" s="20" t="s">
        <v>44</v>
      </c>
      <c r="B28" s="21">
        <v>23971876</v>
      </c>
      <c r="C28" s="21">
        <v>49313421</v>
      </c>
      <c r="G28" s="7"/>
    </row>
    <row r="29" spans="1:7" ht="20.25" customHeight="1">
      <c r="A29" s="20" t="s">
        <v>45</v>
      </c>
      <c r="B29" s="25">
        <v>629735241</v>
      </c>
      <c r="C29" s="21">
        <v>508051935</v>
      </c>
      <c r="G29" s="7"/>
    </row>
    <row r="30" spans="1:7" ht="20.25" customHeight="1">
      <c r="A30" s="20" t="s">
        <v>46</v>
      </c>
      <c r="B30" s="21">
        <v>569934</v>
      </c>
      <c r="C30" s="21">
        <v>424826</v>
      </c>
      <c r="G30" s="7"/>
    </row>
    <row r="31" spans="1:7" ht="20.25" customHeight="1" thickBot="1">
      <c r="A31" s="20" t="s">
        <v>47</v>
      </c>
      <c r="B31" s="22">
        <v>12324282</v>
      </c>
      <c r="C31" s="22">
        <v>10589876</v>
      </c>
      <c r="G31" s="7"/>
    </row>
    <row r="32" spans="1:7" ht="15.75" thickBot="1">
      <c r="A32" s="18" t="s">
        <v>48</v>
      </c>
      <c r="B32" s="23">
        <f>SUM(B26:B31)</f>
        <v>667396628</v>
      </c>
      <c r="C32" s="23">
        <f>SUM(C26:C31)</f>
        <v>568824625</v>
      </c>
      <c r="G32" s="2"/>
    </row>
    <row r="33" spans="1:7" ht="9" customHeight="1" thickTop="1">
      <c r="A33" s="18"/>
      <c r="B33" s="21"/>
      <c r="C33" s="21"/>
      <c r="G33" s="2"/>
    </row>
    <row r="34" spans="1:7">
      <c r="A34" s="18" t="s">
        <v>60</v>
      </c>
      <c r="B34" s="26"/>
      <c r="C34" s="26"/>
      <c r="G34" s="2"/>
    </row>
    <row r="35" spans="1:7">
      <c r="A35" s="18" t="s">
        <v>61</v>
      </c>
      <c r="B35" s="21"/>
      <c r="C35" s="21"/>
      <c r="G35" s="2"/>
    </row>
    <row r="36" spans="1:7" ht="20.25" customHeight="1">
      <c r="A36" s="20" t="s">
        <v>49</v>
      </c>
      <c r="B36" s="21">
        <v>7050000</v>
      </c>
      <c r="C36" s="21">
        <v>7050000</v>
      </c>
      <c r="G36" s="7"/>
    </row>
    <row r="37" spans="1:7" ht="20.25" customHeight="1">
      <c r="A37" s="20" t="s">
        <v>50</v>
      </c>
      <c r="B37" s="21">
        <v>220973</v>
      </c>
      <c r="C37" s="21">
        <v>220973</v>
      </c>
      <c r="G37" s="7"/>
    </row>
    <row r="38" spans="1:7" ht="20.25" customHeight="1">
      <c r="A38" s="20" t="s">
        <v>51</v>
      </c>
      <c r="B38" s="21">
        <v>-5047124</v>
      </c>
      <c r="C38" s="21">
        <v>-906253</v>
      </c>
      <c r="G38" s="7"/>
    </row>
    <row r="39" spans="1:7" ht="20.25" customHeight="1" thickBot="1">
      <c r="A39" s="20" t="s">
        <v>52</v>
      </c>
      <c r="B39" s="22">
        <v>72959847</v>
      </c>
      <c r="C39" s="22">
        <v>67994484</v>
      </c>
      <c r="G39" s="7"/>
    </row>
    <row r="40" spans="1:7" ht="24.75" customHeight="1" thickBot="1">
      <c r="A40" s="18" t="s">
        <v>53</v>
      </c>
      <c r="B40" s="22">
        <f>SUM(B36:B39)</f>
        <v>75183696</v>
      </c>
      <c r="C40" s="22">
        <f>C36+C37+C38+C39</f>
        <v>74359204</v>
      </c>
      <c r="G40" s="2"/>
    </row>
    <row r="41" spans="1:7" ht="15.75" thickBot="1">
      <c r="A41" s="18" t="s">
        <v>54</v>
      </c>
      <c r="B41" s="23">
        <f>B32+B40</f>
        <v>742580324</v>
      </c>
      <c r="C41" s="23">
        <f>C32+C40</f>
        <v>643183829</v>
      </c>
      <c r="G41" s="2"/>
    </row>
    <row r="42" spans="1:7" ht="29.25" customHeight="1" thickTop="1">
      <c r="A42" s="18"/>
      <c r="B42" s="13"/>
      <c r="C42" s="19"/>
      <c r="G42" s="2"/>
    </row>
    <row r="43" spans="1:7">
      <c r="A43" s="27" t="s">
        <v>55</v>
      </c>
      <c r="B43" s="18"/>
      <c r="C43" s="28" t="s">
        <v>1</v>
      </c>
      <c r="G43" s="2"/>
    </row>
    <row r="44" spans="1:7">
      <c r="A44" s="29"/>
      <c r="B44" s="30"/>
      <c r="C44" s="31"/>
      <c r="G44" s="2"/>
    </row>
    <row r="45" spans="1:7">
      <c r="A45" s="27" t="s">
        <v>56</v>
      </c>
      <c r="B45" s="30"/>
      <c r="C45" s="32" t="s">
        <v>2</v>
      </c>
      <c r="G45" s="4"/>
    </row>
    <row r="46" spans="1:7">
      <c r="G46" s="1"/>
    </row>
    <row r="47" spans="1:7">
      <c r="G47" s="5"/>
    </row>
    <row r="48" spans="1:7">
      <c r="G48" s="5"/>
    </row>
    <row r="49" spans="7:7">
      <c r="G49" s="6"/>
    </row>
    <row r="50" spans="7:7">
      <c r="G50" s="6"/>
    </row>
    <row r="53" spans="7:7">
      <c r="G53" s="10"/>
    </row>
    <row r="54" spans="7:7">
      <c r="G54" s="7"/>
    </row>
    <row r="55" spans="7:7">
      <c r="G55" s="7"/>
    </row>
    <row r="56" spans="7:7">
      <c r="G56" s="2"/>
    </row>
    <row r="57" spans="7:7">
      <c r="G57" s="8"/>
    </row>
    <row r="58" spans="7:7">
      <c r="G58" s="2"/>
    </row>
    <row r="59" spans="7:7">
      <c r="G59" s="7"/>
    </row>
    <row r="60" spans="7:7">
      <c r="G60" s="7"/>
    </row>
    <row r="61" spans="7:7">
      <c r="G61" s="7"/>
    </row>
    <row r="62" spans="7:7">
      <c r="G62" s="2"/>
    </row>
    <row r="63" spans="7:7">
      <c r="G63" s="7"/>
    </row>
    <row r="64" spans="7:7">
      <c r="G64" s="7"/>
    </row>
    <row r="65" spans="7:7">
      <c r="G65" s="7"/>
    </row>
    <row r="66" spans="7:7">
      <c r="G66" s="7"/>
    </row>
    <row r="67" spans="7:7">
      <c r="G67" s="7"/>
    </row>
    <row r="68" spans="7:7">
      <c r="G68" s="2"/>
    </row>
    <row r="69" spans="7:7">
      <c r="G69" s="2"/>
    </row>
    <row r="70" spans="7:7">
      <c r="G70" s="7"/>
    </row>
    <row r="71" spans="7:7">
      <c r="G71" s="7"/>
    </row>
    <row r="72" spans="7:7">
      <c r="G72" s="2"/>
    </row>
    <row r="73" spans="7:7">
      <c r="G73" s="2"/>
    </row>
    <row r="74" spans="7:7">
      <c r="G74" s="2"/>
    </row>
    <row r="75" spans="7:7">
      <c r="G75" s="7"/>
    </row>
    <row r="76" spans="7:7">
      <c r="G76" s="2"/>
    </row>
  </sheetData>
  <phoneticPr fontId="13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0"/>
  <sheetViews>
    <sheetView workbookViewId="0">
      <selection activeCell="C24" sqref="C24"/>
    </sheetView>
  </sheetViews>
  <sheetFormatPr defaultRowHeight="15"/>
  <cols>
    <col min="1" max="1" width="45.140625" customWidth="1"/>
    <col min="2" max="2" width="16" customWidth="1"/>
    <col min="3" max="3" width="16.28515625" customWidth="1"/>
    <col min="254" max="254" width="39.7109375" customWidth="1"/>
    <col min="255" max="255" width="16" customWidth="1"/>
    <col min="256" max="256" width="16.28515625" customWidth="1"/>
    <col min="257" max="257" width="14.85546875" customWidth="1"/>
    <col min="510" max="510" width="39.7109375" customWidth="1"/>
    <col min="511" max="511" width="16" customWidth="1"/>
    <col min="512" max="512" width="16.28515625" customWidth="1"/>
    <col min="513" max="513" width="14.85546875" customWidth="1"/>
    <col min="766" max="766" width="39.7109375" customWidth="1"/>
    <col min="767" max="767" width="16" customWidth="1"/>
    <col min="768" max="768" width="16.28515625" customWidth="1"/>
    <col min="769" max="769" width="14.85546875" customWidth="1"/>
    <col min="1022" max="1022" width="39.7109375" customWidth="1"/>
    <col min="1023" max="1023" width="16" customWidth="1"/>
    <col min="1024" max="1024" width="16.28515625" customWidth="1"/>
    <col min="1025" max="1025" width="14.85546875" customWidth="1"/>
    <col min="1278" max="1278" width="39.7109375" customWidth="1"/>
    <col min="1279" max="1279" width="16" customWidth="1"/>
    <col min="1280" max="1280" width="16.28515625" customWidth="1"/>
    <col min="1281" max="1281" width="14.85546875" customWidth="1"/>
    <col min="1534" max="1534" width="39.7109375" customWidth="1"/>
    <col min="1535" max="1535" width="16" customWidth="1"/>
    <col min="1536" max="1536" width="16.28515625" customWidth="1"/>
    <col min="1537" max="1537" width="14.85546875" customWidth="1"/>
    <col min="1790" max="1790" width="39.7109375" customWidth="1"/>
    <col min="1791" max="1791" width="16" customWidth="1"/>
    <col min="1792" max="1792" width="16.28515625" customWidth="1"/>
    <col min="1793" max="1793" width="14.85546875" customWidth="1"/>
    <col min="2046" max="2046" width="39.7109375" customWidth="1"/>
    <col min="2047" max="2047" width="16" customWidth="1"/>
    <col min="2048" max="2048" width="16.28515625" customWidth="1"/>
    <col min="2049" max="2049" width="14.85546875" customWidth="1"/>
    <col min="2302" max="2302" width="39.7109375" customWidth="1"/>
    <col min="2303" max="2303" width="16" customWidth="1"/>
    <col min="2304" max="2304" width="16.28515625" customWidth="1"/>
    <col min="2305" max="2305" width="14.85546875" customWidth="1"/>
    <col min="2558" max="2558" width="39.7109375" customWidth="1"/>
    <col min="2559" max="2559" width="16" customWidth="1"/>
    <col min="2560" max="2560" width="16.28515625" customWidth="1"/>
    <col min="2561" max="2561" width="14.85546875" customWidth="1"/>
    <col min="2814" max="2814" width="39.7109375" customWidth="1"/>
    <col min="2815" max="2815" width="16" customWidth="1"/>
    <col min="2816" max="2816" width="16.28515625" customWidth="1"/>
    <col min="2817" max="2817" width="14.85546875" customWidth="1"/>
    <col min="3070" max="3070" width="39.7109375" customWidth="1"/>
    <col min="3071" max="3071" width="16" customWidth="1"/>
    <col min="3072" max="3072" width="16.28515625" customWidth="1"/>
    <col min="3073" max="3073" width="14.85546875" customWidth="1"/>
    <col min="3326" max="3326" width="39.7109375" customWidth="1"/>
    <col min="3327" max="3327" width="16" customWidth="1"/>
    <col min="3328" max="3328" width="16.28515625" customWidth="1"/>
    <col min="3329" max="3329" width="14.85546875" customWidth="1"/>
    <col min="3582" max="3582" width="39.7109375" customWidth="1"/>
    <col min="3583" max="3583" width="16" customWidth="1"/>
    <col min="3584" max="3584" width="16.28515625" customWidth="1"/>
    <col min="3585" max="3585" width="14.85546875" customWidth="1"/>
    <col min="3838" max="3838" width="39.7109375" customWidth="1"/>
    <col min="3839" max="3839" width="16" customWidth="1"/>
    <col min="3840" max="3840" width="16.28515625" customWidth="1"/>
    <col min="3841" max="3841" width="14.85546875" customWidth="1"/>
    <col min="4094" max="4094" width="39.7109375" customWidth="1"/>
    <col min="4095" max="4095" width="16" customWidth="1"/>
    <col min="4096" max="4096" width="16.28515625" customWidth="1"/>
    <col min="4097" max="4097" width="14.85546875" customWidth="1"/>
    <col min="4350" max="4350" width="39.7109375" customWidth="1"/>
    <col min="4351" max="4351" width="16" customWidth="1"/>
    <col min="4352" max="4352" width="16.28515625" customWidth="1"/>
    <col min="4353" max="4353" width="14.85546875" customWidth="1"/>
    <col min="4606" max="4606" width="39.7109375" customWidth="1"/>
    <col min="4607" max="4607" width="16" customWidth="1"/>
    <col min="4608" max="4608" width="16.28515625" customWidth="1"/>
    <col min="4609" max="4609" width="14.85546875" customWidth="1"/>
    <col min="4862" max="4862" width="39.7109375" customWidth="1"/>
    <col min="4863" max="4863" width="16" customWidth="1"/>
    <col min="4864" max="4864" width="16.28515625" customWidth="1"/>
    <col min="4865" max="4865" width="14.85546875" customWidth="1"/>
    <col min="5118" max="5118" width="39.7109375" customWidth="1"/>
    <col min="5119" max="5119" width="16" customWidth="1"/>
    <col min="5120" max="5120" width="16.28515625" customWidth="1"/>
    <col min="5121" max="5121" width="14.85546875" customWidth="1"/>
    <col min="5374" max="5374" width="39.7109375" customWidth="1"/>
    <col min="5375" max="5375" width="16" customWidth="1"/>
    <col min="5376" max="5376" width="16.28515625" customWidth="1"/>
    <col min="5377" max="5377" width="14.85546875" customWidth="1"/>
    <col min="5630" max="5630" width="39.7109375" customWidth="1"/>
    <col min="5631" max="5631" width="16" customWidth="1"/>
    <col min="5632" max="5632" width="16.28515625" customWidth="1"/>
    <col min="5633" max="5633" width="14.85546875" customWidth="1"/>
    <col min="5886" max="5886" width="39.7109375" customWidth="1"/>
    <col min="5887" max="5887" width="16" customWidth="1"/>
    <col min="5888" max="5888" width="16.28515625" customWidth="1"/>
    <col min="5889" max="5889" width="14.85546875" customWidth="1"/>
    <col min="6142" max="6142" width="39.7109375" customWidth="1"/>
    <col min="6143" max="6143" width="16" customWidth="1"/>
    <col min="6144" max="6144" width="16.28515625" customWidth="1"/>
    <col min="6145" max="6145" width="14.85546875" customWidth="1"/>
    <col min="6398" max="6398" width="39.7109375" customWidth="1"/>
    <col min="6399" max="6399" width="16" customWidth="1"/>
    <col min="6400" max="6400" width="16.28515625" customWidth="1"/>
    <col min="6401" max="6401" width="14.85546875" customWidth="1"/>
    <col min="6654" max="6654" width="39.7109375" customWidth="1"/>
    <col min="6655" max="6655" width="16" customWidth="1"/>
    <col min="6656" max="6656" width="16.28515625" customWidth="1"/>
    <col min="6657" max="6657" width="14.85546875" customWidth="1"/>
    <col min="6910" max="6910" width="39.7109375" customWidth="1"/>
    <col min="6911" max="6911" width="16" customWidth="1"/>
    <col min="6912" max="6912" width="16.28515625" customWidth="1"/>
    <col min="6913" max="6913" width="14.85546875" customWidth="1"/>
    <col min="7166" max="7166" width="39.7109375" customWidth="1"/>
    <col min="7167" max="7167" width="16" customWidth="1"/>
    <col min="7168" max="7168" width="16.28515625" customWidth="1"/>
    <col min="7169" max="7169" width="14.85546875" customWidth="1"/>
    <col min="7422" max="7422" width="39.7109375" customWidth="1"/>
    <col min="7423" max="7423" width="16" customWidth="1"/>
    <col min="7424" max="7424" width="16.28515625" customWidth="1"/>
    <col min="7425" max="7425" width="14.85546875" customWidth="1"/>
    <col min="7678" max="7678" width="39.7109375" customWidth="1"/>
    <col min="7679" max="7679" width="16" customWidth="1"/>
    <col min="7680" max="7680" width="16.28515625" customWidth="1"/>
    <col min="7681" max="7681" width="14.85546875" customWidth="1"/>
    <col min="7934" max="7934" width="39.7109375" customWidth="1"/>
    <col min="7935" max="7935" width="16" customWidth="1"/>
    <col min="7936" max="7936" width="16.28515625" customWidth="1"/>
    <col min="7937" max="7937" width="14.85546875" customWidth="1"/>
    <col min="8190" max="8190" width="39.7109375" customWidth="1"/>
    <col min="8191" max="8191" width="16" customWidth="1"/>
    <col min="8192" max="8192" width="16.28515625" customWidth="1"/>
    <col min="8193" max="8193" width="14.85546875" customWidth="1"/>
    <col min="8446" max="8446" width="39.7109375" customWidth="1"/>
    <col min="8447" max="8447" width="16" customWidth="1"/>
    <col min="8448" max="8448" width="16.28515625" customWidth="1"/>
    <col min="8449" max="8449" width="14.85546875" customWidth="1"/>
    <col min="8702" max="8702" width="39.7109375" customWidth="1"/>
    <col min="8703" max="8703" width="16" customWidth="1"/>
    <col min="8704" max="8704" width="16.28515625" customWidth="1"/>
    <col min="8705" max="8705" width="14.85546875" customWidth="1"/>
    <col min="8958" max="8958" width="39.7109375" customWidth="1"/>
    <col min="8959" max="8959" width="16" customWidth="1"/>
    <col min="8960" max="8960" width="16.28515625" customWidth="1"/>
    <col min="8961" max="8961" width="14.85546875" customWidth="1"/>
    <col min="9214" max="9214" width="39.7109375" customWidth="1"/>
    <col min="9215" max="9215" width="16" customWidth="1"/>
    <col min="9216" max="9216" width="16.28515625" customWidth="1"/>
    <col min="9217" max="9217" width="14.85546875" customWidth="1"/>
    <col min="9470" max="9470" width="39.7109375" customWidth="1"/>
    <col min="9471" max="9471" width="16" customWidth="1"/>
    <col min="9472" max="9472" width="16.28515625" customWidth="1"/>
    <col min="9473" max="9473" width="14.85546875" customWidth="1"/>
    <col min="9726" max="9726" width="39.7109375" customWidth="1"/>
    <col min="9727" max="9727" width="16" customWidth="1"/>
    <col min="9728" max="9728" width="16.28515625" customWidth="1"/>
    <col min="9729" max="9729" width="14.85546875" customWidth="1"/>
    <col min="9982" max="9982" width="39.7109375" customWidth="1"/>
    <col min="9983" max="9983" width="16" customWidth="1"/>
    <col min="9984" max="9984" width="16.28515625" customWidth="1"/>
    <col min="9985" max="9985" width="14.85546875" customWidth="1"/>
    <col min="10238" max="10238" width="39.7109375" customWidth="1"/>
    <col min="10239" max="10239" width="16" customWidth="1"/>
    <col min="10240" max="10240" width="16.28515625" customWidth="1"/>
    <col min="10241" max="10241" width="14.85546875" customWidth="1"/>
    <col min="10494" max="10494" width="39.7109375" customWidth="1"/>
    <col min="10495" max="10495" width="16" customWidth="1"/>
    <col min="10496" max="10496" width="16.28515625" customWidth="1"/>
    <col min="10497" max="10497" width="14.85546875" customWidth="1"/>
    <col min="10750" max="10750" width="39.7109375" customWidth="1"/>
    <col min="10751" max="10751" width="16" customWidth="1"/>
    <col min="10752" max="10752" width="16.28515625" customWidth="1"/>
    <col min="10753" max="10753" width="14.85546875" customWidth="1"/>
    <col min="11006" max="11006" width="39.7109375" customWidth="1"/>
    <col min="11007" max="11007" width="16" customWidth="1"/>
    <col min="11008" max="11008" width="16.28515625" customWidth="1"/>
    <col min="11009" max="11009" width="14.85546875" customWidth="1"/>
    <col min="11262" max="11262" width="39.7109375" customWidth="1"/>
    <col min="11263" max="11263" width="16" customWidth="1"/>
    <col min="11264" max="11264" width="16.28515625" customWidth="1"/>
    <col min="11265" max="11265" width="14.85546875" customWidth="1"/>
    <col min="11518" max="11518" width="39.7109375" customWidth="1"/>
    <col min="11519" max="11519" width="16" customWidth="1"/>
    <col min="11520" max="11520" width="16.28515625" customWidth="1"/>
    <col min="11521" max="11521" width="14.85546875" customWidth="1"/>
    <col min="11774" max="11774" width="39.7109375" customWidth="1"/>
    <col min="11775" max="11775" width="16" customWidth="1"/>
    <col min="11776" max="11776" width="16.28515625" customWidth="1"/>
    <col min="11777" max="11777" width="14.85546875" customWidth="1"/>
    <col min="12030" max="12030" width="39.7109375" customWidth="1"/>
    <col min="12031" max="12031" width="16" customWidth="1"/>
    <col min="12032" max="12032" width="16.28515625" customWidth="1"/>
    <col min="12033" max="12033" width="14.85546875" customWidth="1"/>
    <col min="12286" max="12286" width="39.7109375" customWidth="1"/>
    <col min="12287" max="12287" width="16" customWidth="1"/>
    <col min="12288" max="12288" width="16.28515625" customWidth="1"/>
    <col min="12289" max="12289" width="14.85546875" customWidth="1"/>
    <col min="12542" max="12542" width="39.7109375" customWidth="1"/>
    <col min="12543" max="12543" width="16" customWidth="1"/>
    <col min="12544" max="12544" width="16.28515625" customWidth="1"/>
    <col min="12545" max="12545" width="14.85546875" customWidth="1"/>
    <col min="12798" max="12798" width="39.7109375" customWidth="1"/>
    <col min="12799" max="12799" width="16" customWidth="1"/>
    <col min="12800" max="12800" width="16.28515625" customWidth="1"/>
    <col min="12801" max="12801" width="14.85546875" customWidth="1"/>
    <col min="13054" max="13054" width="39.7109375" customWidth="1"/>
    <col min="13055" max="13055" width="16" customWidth="1"/>
    <col min="13056" max="13056" width="16.28515625" customWidth="1"/>
    <col min="13057" max="13057" width="14.85546875" customWidth="1"/>
    <col min="13310" max="13310" width="39.7109375" customWidth="1"/>
    <col min="13311" max="13311" width="16" customWidth="1"/>
    <col min="13312" max="13312" width="16.28515625" customWidth="1"/>
    <col min="13313" max="13313" width="14.85546875" customWidth="1"/>
    <col min="13566" max="13566" width="39.7109375" customWidth="1"/>
    <col min="13567" max="13567" width="16" customWidth="1"/>
    <col min="13568" max="13568" width="16.28515625" customWidth="1"/>
    <col min="13569" max="13569" width="14.85546875" customWidth="1"/>
    <col min="13822" max="13822" width="39.7109375" customWidth="1"/>
    <col min="13823" max="13823" width="16" customWidth="1"/>
    <col min="13824" max="13824" width="16.28515625" customWidth="1"/>
    <col min="13825" max="13825" width="14.85546875" customWidth="1"/>
    <col min="14078" max="14078" width="39.7109375" customWidth="1"/>
    <col min="14079" max="14079" width="16" customWidth="1"/>
    <col min="14080" max="14080" width="16.28515625" customWidth="1"/>
    <col min="14081" max="14081" width="14.85546875" customWidth="1"/>
    <col min="14334" max="14334" width="39.7109375" customWidth="1"/>
    <col min="14335" max="14335" width="16" customWidth="1"/>
    <col min="14336" max="14336" width="16.28515625" customWidth="1"/>
    <col min="14337" max="14337" width="14.85546875" customWidth="1"/>
    <col min="14590" max="14590" width="39.7109375" customWidth="1"/>
    <col min="14591" max="14591" width="16" customWidth="1"/>
    <col min="14592" max="14592" width="16.28515625" customWidth="1"/>
    <col min="14593" max="14593" width="14.85546875" customWidth="1"/>
    <col min="14846" max="14846" width="39.7109375" customWidth="1"/>
    <col min="14847" max="14847" width="16" customWidth="1"/>
    <col min="14848" max="14848" width="16.28515625" customWidth="1"/>
    <col min="14849" max="14849" width="14.85546875" customWidth="1"/>
    <col min="15102" max="15102" width="39.7109375" customWidth="1"/>
    <col min="15103" max="15103" width="16" customWidth="1"/>
    <col min="15104" max="15104" width="16.28515625" customWidth="1"/>
    <col min="15105" max="15105" width="14.85546875" customWidth="1"/>
    <col min="15358" max="15358" width="39.7109375" customWidth="1"/>
    <col min="15359" max="15359" width="16" customWidth="1"/>
    <col min="15360" max="15360" width="16.28515625" customWidth="1"/>
    <col min="15361" max="15361" width="14.85546875" customWidth="1"/>
    <col min="15614" max="15614" width="39.7109375" customWidth="1"/>
    <col min="15615" max="15615" width="16" customWidth="1"/>
    <col min="15616" max="15616" width="16.28515625" customWidth="1"/>
    <col min="15617" max="15617" width="14.85546875" customWidth="1"/>
    <col min="15870" max="15870" width="39.7109375" customWidth="1"/>
    <col min="15871" max="15871" width="16" customWidth="1"/>
    <col min="15872" max="15872" width="16.28515625" customWidth="1"/>
    <col min="15873" max="15873" width="14.85546875" customWidth="1"/>
    <col min="16126" max="16126" width="39.7109375" customWidth="1"/>
    <col min="16127" max="16127" width="16" customWidth="1"/>
    <col min="16128" max="16128" width="16.28515625" customWidth="1"/>
    <col min="16129" max="16129" width="14.85546875" customWidth="1"/>
  </cols>
  <sheetData>
    <row r="1" spans="1:3">
      <c r="A1" s="2"/>
      <c r="B1" s="3"/>
      <c r="C1" s="3"/>
    </row>
    <row r="2" spans="1:3">
      <c r="A2" s="1" t="s">
        <v>0</v>
      </c>
      <c r="B2" s="19"/>
      <c r="C2" s="19"/>
    </row>
    <row r="3" spans="1:3">
      <c r="A3" s="1"/>
      <c r="B3" s="19"/>
      <c r="C3" s="19"/>
    </row>
    <row r="4" spans="1:3">
      <c r="A4" s="1" t="s">
        <v>4</v>
      </c>
      <c r="B4" s="19"/>
      <c r="C4" s="19"/>
    </row>
    <row r="5" spans="1:3">
      <c r="A5" s="1" t="s">
        <v>67</v>
      </c>
      <c r="B5" s="19"/>
      <c r="C5" s="19"/>
    </row>
    <row r="6" spans="1:3">
      <c r="A6" s="14" t="s">
        <v>63</v>
      </c>
      <c r="B6" s="19"/>
      <c r="C6" s="19"/>
    </row>
    <row r="7" spans="1:3">
      <c r="A7" s="14" t="s">
        <v>5</v>
      </c>
      <c r="B7" s="19"/>
      <c r="C7" s="19"/>
    </row>
    <row r="8" spans="1:3">
      <c r="A8" s="13"/>
      <c r="B8" s="13"/>
      <c r="C8" s="13"/>
    </row>
    <row r="9" spans="1:3">
      <c r="A9" s="13"/>
      <c r="B9" s="35" t="s">
        <v>6</v>
      </c>
      <c r="C9" s="17" t="s">
        <v>7</v>
      </c>
    </row>
    <row r="10" spans="1:3" ht="22.5" customHeight="1">
      <c r="A10" s="16"/>
      <c r="B10" s="1" t="s">
        <v>67</v>
      </c>
      <c r="C10" s="1" t="s">
        <v>66</v>
      </c>
    </row>
    <row r="11" spans="1:3" ht="20.100000000000001" customHeight="1">
      <c r="A11" s="20" t="s">
        <v>8</v>
      </c>
      <c r="B11" s="21">
        <v>11683807</v>
      </c>
      <c r="C11" s="25">
        <v>11181165</v>
      </c>
    </row>
    <row r="12" spans="1:3" ht="20.100000000000001" customHeight="1" thickBot="1">
      <c r="A12" s="20" t="s">
        <v>9</v>
      </c>
      <c r="B12" s="22">
        <v>-4994238</v>
      </c>
      <c r="C12" s="36">
        <v>-4979943</v>
      </c>
    </row>
    <row r="13" spans="1:3">
      <c r="A13" s="18" t="s">
        <v>10</v>
      </c>
      <c r="B13" s="26">
        <v>6689569</v>
      </c>
      <c r="C13" s="37">
        <v>6201222</v>
      </c>
    </row>
    <row r="14" spans="1:3" ht="20.25" customHeight="1" thickBot="1">
      <c r="A14" s="20" t="s">
        <v>11</v>
      </c>
      <c r="B14" s="36">
        <v>-403890</v>
      </c>
      <c r="C14" s="36">
        <v>-923709</v>
      </c>
    </row>
    <row r="15" spans="1:3" ht="15.75" thickBot="1">
      <c r="A15" s="18" t="s">
        <v>12</v>
      </c>
      <c r="B15" s="38">
        <v>6285679</v>
      </c>
      <c r="C15" s="39">
        <v>5277513</v>
      </c>
    </row>
    <row r="16" spans="1:3">
      <c r="A16" s="20"/>
      <c r="B16" s="21"/>
      <c r="C16" s="37"/>
    </row>
    <row r="17" spans="1:3" ht="20.25" customHeight="1">
      <c r="A17" s="20" t="s">
        <v>13</v>
      </c>
      <c r="B17" s="21">
        <v>711659</v>
      </c>
      <c r="C17" s="25">
        <v>564036</v>
      </c>
    </row>
    <row r="18" spans="1:3" ht="20.25" customHeight="1" thickBot="1">
      <c r="A18" s="20" t="s">
        <v>14</v>
      </c>
      <c r="B18" s="22">
        <v>-591717</v>
      </c>
      <c r="C18" s="36">
        <v>-466899</v>
      </c>
    </row>
    <row r="19" spans="1:3" ht="15.75" thickBot="1">
      <c r="A19" s="18" t="s">
        <v>15</v>
      </c>
      <c r="B19" s="38">
        <v>119942</v>
      </c>
      <c r="C19" s="39">
        <v>97137</v>
      </c>
    </row>
    <row r="20" spans="1:3">
      <c r="A20" s="20"/>
      <c r="B20" s="21"/>
      <c r="C20" s="37"/>
    </row>
    <row r="21" spans="1:3" ht="26.25" customHeight="1">
      <c r="A21" s="20" t="s">
        <v>64</v>
      </c>
      <c r="B21" s="21">
        <v>380487</v>
      </c>
      <c r="C21" s="25">
        <v>69925</v>
      </c>
    </row>
    <row r="22" spans="1:3" ht="24.75" customHeight="1">
      <c r="A22" s="20" t="s">
        <v>65</v>
      </c>
      <c r="B22" s="21">
        <v>2880</v>
      </c>
      <c r="C22" s="25">
        <v>113846</v>
      </c>
    </row>
    <row r="23" spans="1:3" ht="20.25" customHeight="1">
      <c r="A23" s="20" t="s">
        <v>17</v>
      </c>
      <c r="B23" s="21">
        <v>1172547</v>
      </c>
      <c r="C23" s="25">
        <v>577944</v>
      </c>
    </row>
    <row r="24" spans="1:3" ht="20.25" customHeight="1" thickBot="1">
      <c r="A24" s="20" t="s">
        <v>16</v>
      </c>
      <c r="B24" s="22">
        <v>4277</v>
      </c>
      <c r="C24" s="36">
        <v>-526</v>
      </c>
    </row>
    <row r="25" spans="1:3" ht="15.75" thickBot="1">
      <c r="A25" s="18" t="s">
        <v>18</v>
      </c>
      <c r="B25" s="38">
        <v>1560191</v>
      </c>
      <c r="C25" s="39">
        <v>761189</v>
      </c>
    </row>
    <row r="26" spans="1:3">
      <c r="A26" s="18"/>
      <c r="B26" s="21"/>
      <c r="C26" s="37"/>
    </row>
    <row r="27" spans="1:3" ht="20.25" customHeight="1">
      <c r="A27" s="20" t="s">
        <v>19</v>
      </c>
      <c r="B27" s="21">
        <v>-2526532</v>
      </c>
      <c r="C27" s="25">
        <v>-2568050</v>
      </c>
    </row>
    <row r="28" spans="1:3" ht="20.25" customHeight="1" thickBot="1">
      <c r="A28" s="20" t="s">
        <v>26</v>
      </c>
      <c r="B28" s="22">
        <v>-107838</v>
      </c>
      <c r="C28" s="36">
        <v>68577</v>
      </c>
    </row>
    <row r="29" spans="1:3" ht="15.75" thickBot="1">
      <c r="A29" s="18" t="s">
        <v>20</v>
      </c>
      <c r="B29" s="38">
        <v>-2634370</v>
      </c>
      <c r="C29" s="39">
        <v>-2499473</v>
      </c>
    </row>
    <row r="30" spans="1:3">
      <c r="A30" s="18"/>
      <c r="B30" s="21"/>
      <c r="C30" s="37"/>
    </row>
    <row r="31" spans="1:3">
      <c r="A31" s="18" t="s">
        <v>21</v>
      </c>
      <c r="B31" s="26">
        <v>5331442</v>
      </c>
      <c r="C31" s="37">
        <v>3636366</v>
      </c>
    </row>
    <row r="32" spans="1:3" ht="19.5" customHeight="1" thickBot="1">
      <c r="A32" s="20" t="s">
        <v>22</v>
      </c>
      <c r="B32" s="22">
        <v>-366079</v>
      </c>
      <c r="C32" s="36">
        <v>48735</v>
      </c>
    </row>
    <row r="33" spans="1:3" ht="15.75" thickBot="1">
      <c r="A33" s="18" t="s">
        <v>23</v>
      </c>
      <c r="B33" s="23">
        <v>4965363</v>
      </c>
      <c r="C33" s="40">
        <v>3685101</v>
      </c>
    </row>
    <row r="34" spans="1:3" ht="15.75" thickTop="1">
      <c r="A34" s="18"/>
      <c r="B34" s="41"/>
      <c r="C34" s="42"/>
    </row>
    <row r="35" spans="1:3">
      <c r="A35" s="13"/>
      <c r="B35" s="13"/>
      <c r="C35" s="13"/>
    </row>
    <row r="36" spans="1:3">
      <c r="A36" s="13"/>
      <c r="B36" s="13"/>
      <c r="C36" s="13"/>
    </row>
    <row r="37" spans="1:3">
      <c r="A37" s="27" t="s">
        <v>24</v>
      </c>
      <c r="B37" s="18"/>
      <c r="C37" s="28" t="s">
        <v>1</v>
      </c>
    </row>
    <row r="38" spans="1:3">
      <c r="A38" s="29"/>
      <c r="B38" s="30"/>
      <c r="C38" s="31"/>
    </row>
    <row r="39" spans="1:3">
      <c r="A39" s="27" t="s">
        <v>25</v>
      </c>
      <c r="B39" s="30"/>
      <c r="C39" s="32" t="s">
        <v>3</v>
      </c>
    </row>
    <row r="40" spans="1:3">
      <c r="A40" s="9"/>
    </row>
  </sheetData>
  <phoneticPr fontId="13" type="noConversion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workbookViewId="0">
      <selection activeCell="D26" sqref="D26"/>
    </sheetView>
  </sheetViews>
  <sheetFormatPr defaultRowHeight="15"/>
  <cols>
    <col min="1" max="1" width="47" customWidth="1"/>
    <col min="2" max="3" width="18.5703125" customWidth="1"/>
  </cols>
  <sheetData>
    <row r="1" spans="1:4">
      <c r="A1" s="1" t="s">
        <v>69</v>
      </c>
      <c r="B1" s="43"/>
      <c r="C1" s="44"/>
    </row>
    <row r="2" spans="1:4">
      <c r="A2" s="45"/>
      <c r="B2" s="43"/>
      <c r="C2" s="44"/>
    </row>
    <row r="3" spans="1:4">
      <c r="A3" s="46" t="s">
        <v>70</v>
      </c>
      <c r="B3" s="43"/>
      <c r="C3" s="44"/>
    </row>
    <row r="4" spans="1:4" ht="15" customHeight="1">
      <c r="A4" s="47" t="s">
        <v>109</v>
      </c>
      <c r="B4" s="48"/>
      <c r="C4" s="48"/>
      <c r="D4" s="48"/>
    </row>
    <row r="5" spans="1:4">
      <c r="A5" s="6" t="s">
        <v>63</v>
      </c>
    </row>
    <row r="6" spans="1:4">
      <c r="A6" s="49"/>
      <c r="B6" s="50" t="s">
        <v>71</v>
      </c>
      <c r="C6" s="50" t="s">
        <v>71</v>
      </c>
    </row>
    <row r="7" spans="1:4">
      <c r="A7" s="49"/>
      <c r="B7" s="50" t="s">
        <v>110</v>
      </c>
      <c r="C7" s="50" t="s">
        <v>72</v>
      </c>
    </row>
    <row r="8" spans="1:4">
      <c r="A8" s="51"/>
      <c r="B8" s="50"/>
      <c r="C8" s="50"/>
    </row>
    <row r="9" spans="1:4">
      <c r="A9" s="52" t="s">
        <v>73</v>
      </c>
      <c r="B9" s="53"/>
      <c r="C9" s="54"/>
    </row>
    <row r="10" spans="1:4">
      <c r="A10" s="55"/>
      <c r="B10" s="56"/>
      <c r="C10" s="54"/>
    </row>
    <row r="11" spans="1:4">
      <c r="A11" s="7" t="s">
        <v>8</v>
      </c>
      <c r="B11" s="57">
        <v>11141656</v>
      </c>
      <c r="C11" s="57">
        <v>9959248</v>
      </c>
    </row>
    <row r="12" spans="1:4">
      <c r="A12" s="7" t="s">
        <v>74</v>
      </c>
      <c r="B12" s="58">
        <v>-4893682</v>
      </c>
      <c r="C12" s="58">
        <v>-4818934</v>
      </c>
    </row>
    <row r="13" spans="1:4">
      <c r="A13" s="7" t="s">
        <v>13</v>
      </c>
      <c r="B13" s="59">
        <v>710716</v>
      </c>
      <c r="C13" s="58">
        <v>562972</v>
      </c>
    </row>
    <row r="14" spans="1:4">
      <c r="A14" s="7" t="s">
        <v>14</v>
      </c>
      <c r="B14" s="59">
        <v>-591717</v>
      </c>
      <c r="C14" s="58">
        <v>-351076</v>
      </c>
    </row>
    <row r="15" spans="1:4" ht="27" customHeight="1">
      <c r="A15" s="55" t="s">
        <v>75</v>
      </c>
      <c r="B15" s="59">
        <v>367766</v>
      </c>
      <c r="C15" s="58">
        <v>81612</v>
      </c>
    </row>
    <row r="16" spans="1:4">
      <c r="A16" s="7" t="s">
        <v>76</v>
      </c>
      <c r="B16" s="59">
        <v>2086116</v>
      </c>
      <c r="C16" s="58">
        <v>545358</v>
      </c>
    </row>
    <row r="17" spans="1:3">
      <c r="A17" s="7" t="s">
        <v>77</v>
      </c>
      <c r="B17" s="58">
        <v>4277</v>
      </c>
      <c r="C17" s="58">
        <v>-526</v>
      </c>
    </row>
    <row r="18" spans="1:3">
      <c r="A18" s="55" t="s">
        <v>78</v>
      </c>
      <c r="B18" s="58">
        <v>-1619667</v>
      </c>
      <c r="C18" s="58">
        <v>-2257991</v>
      </c>
    </row>
    <row r="19" spans="1:3" ht="18.75" customHeight="1">
      <c r="A19" s="60" t="s">
        <v>79</v>
      </c>
      <c r="B19" s="58">
        <v>-3703034</v>
      </c>
      <c r="C19" s="58">
        <v>-253702</v>
      </c>
    </row>
    <row r="20" spans="1:3">
      <c r="A20" s="60" t="s">
        <v>80</v>
      </c>
      <c r="B20" s="58">
        <v>-25341545</v>
      </c>
      <c r="C20" s="58">
        <v>779816</v>
      </c>
    </row>
    <row r="21" spans="1:3">
      <c r="A21" s="60" t="s">
        <v>81</v>
      </c>
      <c r="B21" s="59">
        <v>2589613</v>
      </c>
      <c r="C21" s="58">
        <v>1762744</v>
      </c>
    </row>
    <row r="22" spans="1:3">
      <c r="A22" s="60" t="s">
        <v>82</v>
      </c>
      <c r="B22" s="58">
        <v>-1713597</v>
      </c>
      <c r="C22" s="58">
        <v>22394645</v>
      </c>
    </row>
    <row r="23" spans="1:3">
      <c r="A23" s="60" t="s">
        <v>83</v>
      </c>
      <c r="B23" s="58">
        <v>-2472569</v>
      </c>
      <c r="C23" s="58">
        <v>1081563</v>
      </c>
    </row>
    <row r="24" spans="1:3">
      <c r="A24" s="60" t="s">
        <v>84</v>
      </c>
      <c r="B24" s="59">
        <v>-766336</v>
      </c>
      <c r="C24" s="58">
        <v>-173530</v>
      </c>
    </row>
    <row r="25" spans="1:3">
      <c r="A25" s="60" t="s">
        <v>85</v>
      </c>
      <c r="B25" s="58">
        <v>346846</v>
      </c>
      <c r="C25" s="58">
        <v>348555</v>
      </c>
    </row>
    <row r="26" spans="1:3">
      <c r="A26" s="60" t="s">
        <v>86</v>
      </c>
      <c r="B26" s="58">
        <v>118750262</v>
      </c>
      <c r="C26" s="58">
        <v>14747978</v>
      </c>
    </row>
    <row r="27" spans="1:3" ht="23.25" customHeight="1">
      <c r="A27" s="60" t="s">
        <v>87</v>
      </c>
      <c r="B27" s="58">
        <v>-11057</v>
      </c>
      <c r="C27" s="58">
        <v>22332</v>
      </c>
    </row>
    <row r="28" spans="1:3" ht="26.25" customHeight="1">
      <c r="A28" s="60" t="s">
        <v>88</v>
      </c>
      <c r="B28" s="58">
        <v>17048</v>
      </c>
      <c r="C28" s="58">
        <v>-32548</v>
      </c>
    </row>
    <row r="29" spans="1:3" ht="15.75" thickBot="1">
      <c r="A29" s="61" t="s">
        <v>89</v>
      </c>
      <c r="B29" s="62">
        <v>1734406</v>
      </c>
      <c r="C29" s="63">
        <v>874437</v>
      </c>
    </row>
    <row r="30" spans="1:3" ht="15.75" thickBot="1">
      <c r="A30" s="61" t="s">
        <v>90</v>
      </c>
      <c r="B30" s="63">
        <f>SUM(B11:B29)</f>
        <v>96635502</v>
      </c>
      <c r="C30" s="63">
        <f>SUM(C11:C29)</f>
        <v>45272953</v>
      </c>
    </row>
    <row r="31" spans="1:3" ht="15.75" thickBot="1">
      <c r="A31" s="61" t="s">
        <v>22</v>
      </c>
      <c r="B31" s="63">
        <v>-88076</v>
      </c>
      <c r="C31" s="63">
        <v>-167559</v>
      </c>
    </row>
    <row r="32" spans="1:3" ht="15.75" thickBot="1">
      <c r="A32" s="64" t="s">
        <v>91</v>
      </c>
      <c r="B32" s="65">
        <f>B30+B31</f>
        <v>96547426</v>
      </c>
      <c r="C32" s="65">
        <f>C30+C31</f>
        <v>45105394</v>
      </c>
    </row>
    <row r="33" spans="1:4">
      <c r="A33" s="66" t="s">
        <v>92</v>
      </c>
      <c r="B33" s="67"/>
      <c r="C33" s="54"/>
    </row>
    <row r="34" spans="1:4" ht="26.25" customHeight="1">
      <c r="A34" s="60" t="s">
        <v>93</v>
      </c>
      <c r="B34" s="58">
        <v>251618405</v>
      </c>
      <c r="C34" s="58">
        <v>98542135</v>
      </c>
    </row>
    <row r="35" spans="1:4">
      <c r="A35" s="60" t="s">
        <v>94</v>
      </c>
      <c r="B35" s="59">
        <v>-146669297</v>
      </c>
      <c r="C35" s="58">
        <v>-116610847</v>
      </c>
    </row>
    <row r="36" spans="1:4">
      <c r="A36" s="60" t="s">
        <v>95</v>
      </c>
      <c r="B36" s="59">
        <v>-70355</v>
      </c>
      <c r="C36" s="58">
        <v>-237783</v>
      </c>
    </row>
    <row r="37" spans="1:4">
      <c r="A37" s="60" t="s">
        <v>96</v>
      </c>
      <c r="B37" s="59">
        <v>-246370</v>
      </c>
      <c r="C37" s="58">
        <v>-40483</v>
      </c>
    </row>
    <row r="38" spans="1:4">
      <c r="A38" s="68" t="s">
        <v>97</v>
      </c>
      <c r="B38" s="69">
        <v>-1536570</v>
      </c>
      <c r="C38" s="69">
        <v>-3500000</v>
      </c>
    </row>
    <row r="39" spans="1:4" ht="15.75" thickBot="1">
      <c r="A39" s="70" t="s">
        <v>98</v>
      </c>
      <c r="B39" s="65">
        <f>SUM(B34:B38)</f>
        <v>103095813</v>
      </c>
      <c r="C39" s="65">
        <f>SUM(C33:C38)</f>
        <v>-21846978</v>
      </c>
    </row>
    <row r="40" spans="1:4">
      <c r="A40" s="52" t="s">
        <v>99</v>
      </c>
      <c r="B40" s="67"/>
      <c r="C40" s="54"/>
    </row>
    <row r="41" spans="1:4" ht="15.75" thickBot="1">
      <c r="A41" s="71" t="s">
        <v>100</v>
      </c>
      <c r="B41" s="65">
        <v>-86982</v>
      </c>
      <c r="C41" s="65">
        <v>-108570</v>
      </c>
    </row>
    <row r="42" spans="1:4" ht="15.75" thickBot="1">
      <c r="A42" s="70" t="s">
        <v>101</v>
      </c>
      <c r="B42" s="65">
        <f>B41</f>
        <v>-86982</v>
      </c>
      <c r="C42" s="65">
        <v>-108570</v>
      </c>
    </row>
    <row r="43" spans="1:4" ht="15.75" thickBot="1">
      <c r="A43" s="71" t="s">
        <v>102</v>
      </c>
      <c r="B43" s="63">
        <v>-145717</v>
      </c>
      <c r="C43" s="63">
        <v>-212042</v>
      </c>
    </row>
    <row r="44" spans="1:4" ht="15.75" thickBot="1">
      <c r="A44" s="72" t="s">
        <v>103</v>
      </c>
      <c r="B44" s="65">
        <f>B32+B39+B43+B42</f>
        <v>199410540</v>
      </c>
      <c r="C44" s="65">
        <v>22937804</v>
      </c>
    </row>
    <row r="45" spans="1:4" ht="15.75" thickBot="1">
      <c r="A45" s="70" t="s">
        <v>104</v>
      </c>
      <c r="B45" s="65">
        <v>97774235</v>
      </c>
      <c r="C45" s="65">
        <v>126284019</v>
      </c>
    </row>
    <row r="46" spans="1:4" ht="15.75" thickBot="1">
      <c r="A46" s="70" t="s">
        <v>105</v>
      </c>
      <c r="B46" s="65">
        <v>297184775</v>
      </c>
      <c r="C46" s="65">
        <v>149221823</v>
      </c>
    </row>
    <row r="47" spans="1:4">
      <c r="A47" s="43"/>
      <c r="B47" s="73"/>
      <c r="C47" s="43"/>
    </row>
    <row r="48" spans="1:4">
      <c r="A48" s="52" t="s">
        <v>55</v>
      </c>
      <c r="B48" s="52"/>
      <c r="C48" s="74" t="s">
        <v>106</v>
      </c>
      <c r="D48" s="74"/>
    </row>
    <row r="49" spans="1:4">
      <c r="A49" s="75"/>
      <c r="B49" s="75"/>
      <c r="C49" s="76"/>
      <c r="D49" s="77"/>
    </row>
    <row r="50" spans="1:4">
      <c r="A50" s="2" t="s">
        <v>107</v>
      </c>
      <c r="B50" s="2"/>
      <c r="C50" s="74" t="s">
        <v>108</v>
      </c>
      <c r="D50" s="74"/>
    </row>
  </sheetData>
  <mergeCells count="4">
    <mergeCell ref="A4:D4"/>
    <mergeCell ref="A6:A7"/>
    <mergeCell ref="C48:D48"/>
    <mergeCell ref="C50:D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D29" sqref="D29"/>
    </sheetView>
  </sheetViews>
  <sheetFormatPr defaultRowHeight="15"/>
  <cols>
    <col min="1" max="1" width="33" customWidth="1"/>
    <col min="2" max="2" width="13.5703125" customWidth="1"/>
    <col min="3" max="3" width="13.85546875" customWidth="1"/>
    <col min="4" max="4" width="18.42578125" customWidth="1"/>
    <col min="5" max="5" width="16.140625" customWidth="1"/>
    <col min="6" max="6" width="14.140625" customWidth="1"/>
    <col min="7" max="7" width="15.140625" customWidth="1"/>
    <col min="8" max="8" width="14" bestFit="1" customWidth="1"/>
    <col min="9" max="9" width="13" customWidth="1"/>
    <col min="10" max="10" width="12" bestFit="1" customWidth="1"/>
  </cols>
  <sheetData>
    <row r="1" spans="1:9">
      <c r="A1" s="1" t="s">
        <v>69</v>
      </c>
      <c r="B1" s="78"/>
      <c r="C1" s="79"/>
      <c r="D1" s="13"/>
      <c r="E1" s="13"/>
      <c r="F1" s="13"/>
      <c r="G1" s="13"/>
    </row>
    <row r="2" spans="1:9">
      <c r="A2" s="45"/>
      <c r="B2" s="78"/>
      <c r="C2" s="79"/>
      <c r="D2" s="13"/>
      <c r="E2" s="13"/>
      <c r="F2" s="13"/>
      <c r="G2" s="13"/>
      <c r="H2" s="80"/>
    </row>
    <row r="3" spans="1:9">
      <c r="A3" s="45" t="s">
        <v>111</v>
      </c>
      <c r="B3" s="78"/>
      <c r="C3" s="79"/>
      <c r="D3" s="13"/>
      <c r="E3" s="13"/>
      <c r="F3" s="13"/>
      <c r="G3" s="13"/>
    </row>
    <row r="4" spans="1:9">
      <c r="A4" s="81" t="s">
        <v>109</v>
      </c>
      <c r="B4" s="82"/>
      <c r="C4" s="82"/>
      <c r="D4" s="82"/>
      <c r="E4" s="82"/>
      <c r="F4" s="82"/>
      <c r="G4" s="82"/>
    </row>
    <row r="5" spans="1:9">
      <c r="A5" s="83" t="s">
        <v>63</v>
      </c>
      <c r="B5" s="78"/>
      <c r="C5" s="79"/>
      <c r="D5" s="13"/>
      <c r="E5" s="13"/>
      <c r="F5" s="13"/>
      <c r="G5" s="13"/>
    </row>
    <row r="6" spans="1:9">
      <c r="A6" s="83"/>
      <c r="B6" s="79"/>
      <c r="C6" s="79"/>
      <c r="D6" s="13"/>
      <c r="E6" s="13"/>
      <c r="F6" s="13"/>
      <c r="G6" s="13"/>
    </row>
    <row r="7" spans="1:9" ht="51">
      <c r="A7" s="16"/>
      <c r="B7" s="17" t="s">
        <v>112</v>
      </c>
      <c r="C7" s="17" t="s">
        <v>113</v>
      </c>
      <c r="D7" s="17" t="s">
        <v>114</v>
      </c>
      <c r="E7" s="17" t="s">
        <v>115</v>
      </c>
      <c r="F7" s="17" t="s">
        <v>116</v>
      </c>
      <c r="G7" s="17" t="s">
        <v>117</v>
      </c>
    </row>
    <row r="8" spans="1:9" ht="15.75" thickBot="1">
      <c r="A8" s="84" t="s">
        <v>118</v>
      </c>
      <c r="B8" s="40">
        <v>7050000</v>
      </c>
      <c r="C8" s="40">
        <v>220973</v>
      </c>
      <c r="D8" s="40">
        <v>281343</v>
      </c>
      <c r="E8" s="40">
        <v>6275</v>
      </c>
      <c r="F8" s="40">
        <v>64360639</v>
      </c>
      <c r="G8" s="85">
        <v>71919230</v>
      </c>
      <c r="I8" s="86"/>
    </row>
    <row r="9" spans="1:9">
      <c r="A9" s="18"/>
      <c r="B9" s="37"/>
      <c r="C9" s="37"/>
      <c r="D9" s="37"/>
      <c r="E9" s="37"/>
      <c r="F9" s="37"/>
      <c r="G9" s="87"/>
      <c r="I9" s="86"/>
    </row>
    <row r="10" spans="1:9" s="91" customFormat="1">
      <c r="A10" s="20" t="s">
        <v>119</v>
      </c>
      <c r="B10" s="88"/>
      <c r="C10" s="88"/>
      <c r="D10" s="89"/>
      <c r="E10" s="89"/>
      <c r="F10" s="90">
        <v>3685101</v>
      </c>
      <c r="G10" s="89">
        <f>SUM(B10:F10)</f>
        <v>3685101</v>
      </c>
      <c r="I10" s="92"/>
    </row>
    <row r="11" spans="1:9" s="91" customFormat="1">
      <c r="A11" s="20" t="s">
        <v>120</v>
      </c>
      <c r="B11" s="88"/>
      <c r="C11" s="88"/>
      <c r="D11" s="89">
        <v>-287509</v>
      </c>
      <c r="E11" s="89"/>
      <c r="F11" s="90"/>
      <c r="G11" s="89">
        <f>SUM(B11:F11)</f>
        <v>-287509</v>
      </c>
      <c r="I11" s="92"/>
    </row>
    <row r="12" spans="1:9">
      <c r="A12" s="93" t="s">
        <v>121</v>
      </c>
      <c r="B12" s="94"/>
      <c r="C12" s="95"/>
      <c r="D12" s="94"/>
      <c r="E12" s="94"/>
      <c r="F12" s="96">
        <v>-13000000</v>
      </c>
      <c r="G12" s="89">
        <f>SUM(B12:F12)</f>
        <v>-13000000</v>
      </c>
      <c r="I12" s="86"/>
    </row>
    <row r="13" spans="1:9" ht="15.75" thickBot="1">
      <c r="A13" s="97"/>
      <c r="B13" s="98"/>
      <c r="C13" s="99"/>
      <c r="D13" s="98"/>
      <c r="E13" s="98"/>
      <c r="F13" s="98"/>
      <c r="G13" s="100"/>
      <c r="I13" s="86"/>
    </row>
    <row r="14" spans="1:9" ht="15.75" thickBot="1">
      <c r="A14" s="84" t="s">
        <v>122</v>
      </c>
      <c r="B14" s="101">
        <f>B8+B10+B11</f>
        <v>7050000</v>
      </c>
      <c r="C14" s="101">
        <f t="shared" ref="C14:E14" si="0">C8+C10+C11</f>
        <v>220973</v>
      </c>
      <c r="D14" s="101">
        <f t="shared" si="0"/>
        <v>-6166</v>
      </c>
      <c r="E14" s="101">
        <f t="shared" si="0"/>
        <v>6275</v>
      </c>
      <c r="F14" s="101">
        <f>F8+F10+F11+F12</f>
        <v>55045740</v>
      </c>
      <c r="G14" s="101">
        <f>G8+G10+G11+G12</f>
        <v>62316822</v>
      </c>
      <c r="I14" s="86"/>
    </row>
    <row r="15" spans="1:9">
      <c r="A15" s="18"/>
      <c r="B15" s="94"/>
      <c r="C15" s="95"/>
      <c r="D15" s="94"/>
      <c r="E15" s="94"/>
      <c r="F15" s="94"/>
      <c r="G15" s="102"/>
      <c r="I15" s="86"/>
    </row>
    <row r="16" spans="1:9" ht="15.75" thickBot="1">
      <c r="A16" s="84" t="s">
        <v>124</v>
      </c>
      <c r="B16" s="40">
        <v>7050000</v>
      </c>
      <c r="C16" s="40">
        <v>220973</v>
      </c>
      <c r="D16" s="40">
        <v>-906253</v>
      </c>
      <c r="E16" s="40">
        <v>33322</v>
      </c>
      <c r="F16" s="40">
        <v>67961162</v>
      </c>
      <c r="G16" s="40">
        <v>74359204</v>
      </c>
      <c r="I16" s="86"/>
    </row>
    <row r="17" spans="1:10">
      <c r="A17" s="18"/>
      <c r="B17" s="37"/>
      <c r="C17" s="37"/>
      <c r="D17" s="37"/>
      <c r="E17" s="37"/>
      <c r="F17" s="37"/>
      <c r="G17" s="87"/>
      <c r="I17" s="86"/>
    </row>
    <row r="18" spans="1:10">
      <c r="A18" s="20" t="s">
        <v>119</v>
      </c>
      <c r="B18" s="88"/>
      <c r="C18" s="88"/>
      <c r="D18" s="89"/>
      <c r="E18" s="89"/>
      <c r="F18" s="90">
        <v>4965363</v>
      </c>
      <c r="G18" s="89">
        <f>SUM(B18:F18)</f>
        <v>4965363</v>
      </c>
      <c r="J18" s="103"/>
    </row>
    <row r="19" spans="1:10">
      <c r="A19" s="20" t="s">
        <v>120</v>
      </c>
      <c r="B19" s="88"/>
      <c r="C19" s="88"/>
      <c r="D19" s="89">
        <v>-4140871</v>
      </c>
      <c r="E19" s="89">
        <v>-12</v>
      </c>
      <c r="F19" s="90">
        <v>12</v>
      </c>
      <c r="G19" s="89">
        <f>SUM(B19:F19)</f>
        <v>-4140871</v>
      </c>
    </row>
    <row r="20" spans="1:10" ht="15.75" thickBot="1">
      <c r="A20" s="104"/>
      <c r="B20" s="98"/>
      <c r="C20" s="99"/>
      <c r="D20" s="98"/>
      <c r="E20" s="98"/>
      <c r="F20" s="98"/>
      <c r="G20" s="100">
        <f>SUM(B20:F20)</f>
        <v>0</v>
      </c>
      <c r="J20" s="105"/>
    </row>
    <row r="21" spans="1:10" ht="15.75" thickBot="1">
      <c r="A21" s="84" t="s">
        <v>125</v>
      </c>
      <c r="B21" s="101">
        <v>7050000</v>
      </c>
      <c r="C21" s="101">
        <v>220973</v>
      </c>
      <c r="D21" s="101">
        <f>D16+D19</f>
        <v>-5047124</v>
      </c>
      <c r="E21" s="101">
        <f>E16+E19</f>
        <v>33310</v>
      </c>
      <c r="F21" s="101">
        <f>F16+F19+F18</f>
        <v>72926537</v>
      </c>
      <c r="G21" s="101">
        <f>G16+G19+G18</f>
        <v>75183696</v>
      </c>
    </row>
    <row r="22" spans="1:10">
      <c r="A22" s="13"/>
      <c r="B22" s="13"/>
      <c r="C22" s="13"/>
      <c r="D22" s="13"/>
      <c r="E22" s="13"/>
      <c r="F22" s="13"/>
      <c r="G22" s="13"/>
      <c r="I22" s="86"/>
      <c r="J22" s="103"/>
    </row>
    <row r="23" spans="1:10">
      <c r="A23" s="13"/>
      <c r="B23" s="13"/>
      <c r="C23" s="13"/>
      <c r="D23" s="13"/>
      <c r="E23" s="13"/>
      <c r="F23" s="13"/>
      <c r="G23" s="13"/>
      <c r="I23" s="86"/>
    </row>
    <row r="24" spans="1:10" s="2" customFormat="1" ht="12.75">
      <c r="A24" s="52" t="s">
        <v>55</v>
      </c>
      <c r="B24" s="52"/>
      <c r="C24" s="74" t="s">
        <v>106</v>
      </c>
      <c r="D24" s="74"/>
      <c r="E24" s="106"/>
      <c r="F24" s="107"/>
      <c r="G24" s="18"/>
      <c r="H24" s="2" t="s">
        <v>123</v>
      </c>
    </row>
    <row r="25" spans="1:10" s="110" customFormat="1" ht="12.75">
      <c r="A25" s="75"/>
      <c r="B25" s="75"/>
      <c r="C25" s="76"/>
      <c r="D25" s="77"/>
      <c r="E25" s="108"/>
      <c r="F25" s="109"/>
      <c r="G25" s="109"/>
    </row>
    <row r="26" spans="1:10" s="2" customFormat="1" ht="12.75">
      <c r="A26" s="2" t="s">
        <v>107</v>
      </c>
      <c r="C26" s="74" t="s">
        <v>108</v>
      </c>
      <c r="D26" s="74"/>
      <c r="E26" s="106"/>
      <c r="F26" s="111"/>
      <c r="G26" s="111"/>
    </row>
    <row r="27" spans="1:10">
      <c r="A27" s="43"/>
      <c r="B27" s="43"/>
      <c r="C27" s="112"/>
      <c r="D27" s="113"/>
      <c r="E27" s="114"/>
      <c r="H27" s="103"/>
    </row>
    <row r="28" spans="1:10">
      <c r="A28" s="52"/>
    </row>
    <row r="31" spans="1:10">
      <c r="D31" s="103"/>
      <c r="E31" s="103"/>
    </row>
  </sheetData>
  <mergeCells count="4">
    <mergeCell ref="A4:G4"/>
    <mergeCell ref="C24:D24"/>
    <mergeCell ref="C26:D26"/>
    <mergeCell ref="C27:D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FP</vt:lpstr>
      <vt:lpstr>PorL</vt:lpstr>
      <vt:lpstr>F3</vt:lpstr>
      <vt:lpstr>F4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Каргабаева Айсулу</cp:lastModifiedBy>
  <cp:lastPrinted>2021-04-12T08:36:37Z</cp:lastPrinted>
  <dcterms:created xsi:type="dcterms:W3CDTF">2019-07-10T04:56:56Z</dcterms:created>
  <dcterms:modified xsi:type="dcterms:W3CDTF">2022-06-09T09:12:22Z</dcterms:modified>
</cp:coreProperties>
</file>