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3 квартал\"/>
    </mc:Choice>
  </mc:AlternateContent>
  <bookViews>
    <workbookView xWindow="0" yWindow="0" windowWidth="25080" windowHeight="11205" activeTab="1"/>
  </bookViews>
  <sheets>
    <sheet name="F3" sheetId="1" r:id="rId1"/>
    <sheet name="F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40" i="1"/>
  <c r="F21" i="2" l="1"/>
  <c r="E21" i="2"/>
  <c r="D21" i="2"/>
  <c r="G20" i="2"/>
  <c r="G19" i="2"/>
  <c r="G18" i="2"/>
  <c r="G16" i="2"/>
  <c r="F14" i="2"/>
  <c r="E14" i="2"/>
  <c r="D14" i="2"/>
  <c r="C14" i="2"/>
  <c r="B14" i="2"/>
  <c r="G12" i="2"/>
  <c r="G11" i="2"/>
  <c r="G10" i="2"/>
  <c r="G14" i="2" s="1"/>
  <c r="C44" i="1"/>
  <c r="B44" i="1"/>
  <c r="C30" i="1"/>
  <c r="C32" i="1" s="1"/>
  <c r="B30" i="1"/>
  <c r="B32" i="1" s="1"/>
  <c r="G21" i="2" l="1"/>
  <c r="C46" i="1"/>
  <c r="C48" i="1" s="1"/>
  <c r="B46" i="1"/>
  <c r="B48" i="1" s="1"/>
</calcChain>
</file>

<file path=xl/sharedStrings.xml><?xml version="1.0" encoding="utf-8"?>
<sst xmlns="http://schemas.openxmlformats.org/spreadsheetml/2006/main" count="75" uniqueCount="64">
  <si>
    <t>阿尔金银行股份公司（中国中信银行股份有限公司子行）</t>
  </si>
  <si>
    <t>现金流报告</t>
  </si>
  <si>
    <t>(单位：千坚戈)</t>
  </si>
  <si>
    <t>报告期末</t>
  </si>
  <si>
    <t>经营活动产生的现金流量：</t>
  </si>
  <si>
    <t>利息收入</t>
  </si>
  <si>
    <t>利息支出</t>
  </si>
  <si>
    <t>手续费及佣金收入</t>
  </si>
  <si>
    <t>手续费及佣金支出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</si>
  <si>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</si>
  <si>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</si>
  <si>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</si>
  <si>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</si>
  <si>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</si>
  <si>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</si>
  <si>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</si>
  <si>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</si>
  <si>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</si>
  <si>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</si>
  <si>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</si>
  <si>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</si>
  <si>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</si>
  <si>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</si>
  <si>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</si>
  <si>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</si>
  <si>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所得税费用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</si>
  <si>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</si>
  <si>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</si>
  <si>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</si>
  <si>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</si>
  <si>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</si>
  <si>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</si>
  <si>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金融资产收购的摊余成本</t>
  </si>
  <si>
    <t>用于投资活动的净现金</t>
  </si>
  <si>
    <t>筹资活动产生的现金流量：</t>
  </si>
  <si>
    <t>融资租赁项下其他借入资金的偿清</t>
  </si>
  <si>
    <t>支付股息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</si>
  <si>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</si>
  <si>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</si>
  <si>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</si>
  <si>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</si>
  <si>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</si>
  <si>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管理委员会副主席</t>
  </si>
  <si>
    <t>贾飞</t>
  </si>
  <si>
    <t>总会计师</t>
  </si>
  <si>
    <t>Karzhaubekov A.Zh.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</si>
  <si>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</si>
  <si>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</si>
  <si>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</si>
  <si>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</si>
  <si>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</si>
  <si>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</si>
  <si>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</si>
  <si>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2020年12月31日</t>
  </si>
  <si>
    <t>本期净利润</t>
  </si>
  <si>
    <t>其他综合收益</t>
  </si>
  <si>
    <t>2021年12月31日 (审计后)</t>
  </si>
  <si>
    <t xml:space="preserve">  </t>
  </si>
  <si>
    <t>截至 2022 年 9 月 30 日（未经审计）</t>
  </si>
  <si>
    <t xml:space="preserve"> 2022 年 9 月 30 日</t>
  </si>
  <si>
    <t xml:space="preserve"> 2021 年 9 月 30 日</t>
  </si>
  <si>
    <t>2021年9月30日 (未经审计)</t>
  </si>
  <si>
    <t>2022年9月30日 (未经审计)</t>
  </si>
  <si>
    <t>以攤餘成本計量的投資證券的出售和贖回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</si>
</sst>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-* #,##0_-;\-* #,##0_-;_-* &quot;-&quot;??_-;_-@_-"/>
    <numFmt numFmtId="166" formatCode="_(* #,##0_);_(* \(#,##0\);_(* &quot;-&quot;_);_(@_)"/>
    <numFmt numFmtId="167" formatCode="_(* #,##0_);_(* \(#,##0\);_(* &quot;-&quot;??_);_(@_)"/>
    <numFmt numFmtId="168" formatCode="_-* #,##0_р_._-;\-* #,##0_р_._-;_-* &quot;-&quot;??_р_.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8"/>
      <color rgb="FF202124"/>
      <name val="Inherit"/>
    </font>
    <font>
      <sz val="10"/>
      <name val="Times New Roman"/>
      <family val="1"/>
    </font>
    <font>
      <sz val="9"/>
      <name val="Times New Roman"/>
      <family val="1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9" fillId="0" borderId="0" xfId="1" applyNumberFormat="1" applyFont="1" applyAlignment="1">
      <alignment horizontal="lef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" fontId="0" fillId="0" borderId="0" xfId="0" applyNumberFormat="1" applyFill="1"/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0" fontId="15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168" fontId="2" fillId="0" borderId="1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 wrapText="1"/>
    </xf>
    <xf numFmtId="167" fontId="2" fillId="0" borderId="0" xfId="0" applyNumberFormat="1" applyFont="1" applyFill="1" applyAlignment="1">
      <alignment horizontal="right" vertical="center" wrapText="1"/>
    </xf>
    <xf numFmtId="168" fontId="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9" fillId="0" borderId="0" xfId="0" applyFont="1" applyFill="1" applyBorder="1" applyAlignment="1">
      <alignment vertical="center" wrapText="1"/>
    </xf>
    <xf numFmtId="168" fontId="9" fillId="0" borderId="0" xfId="1" applyNumberFormat="1" applyFont="1" applyFill="1" applyBorder="1" applyAlignment="1">
      <alignment vertical="center" wrapText="1"/>
    </xf>
    <xf numFmtId="167" fontId="16" fillId="0" borderId="0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8" fontId="9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165" fontId="2" fillId="0" borderId="0" xfId="1" applyNumberFormat="1" applyFont="1" applyBorder="1" applyAlignment="1">
      <alignment vertical="center" wrapText="1"/>
    </xf>
    <xf numFmtId="167" fontId="0" fillId="0" borderId="0" xfId="0" applyNumberFormat="1"/>
    <xf numFmtId="0" fontId="18" fillId="0" borderId="1" xfId="2" applyFont="1" applyBorder="1" applyAlignment="1">
      <alignment wrapText="1"/>
    </xf>
    <xf numFmtId="168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167" fontId="2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Alignment="1">
      <alignment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</cellXfs>
  <cellStyles count="3">
    <cellStyle name="Normal 2" xfId="2"/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B46" sqref="B46"/>
    </sheetView>
  </sheetViews>
  <sheetFormatPr defaultRowHeight="15"/>
  <cols>
    <col min="1" max="1" width="47" customWidth="1"/>
    <col min="2" max="3" width="18.5703125" customWidth="1"/>
  </cols>
  <sheetData>
    <row r="1" spans="1:4">
      <c r="A1" s="1" t="s">
        <v>0</v>
      </c>
      <c r="B1" s="2"/>
      <c r="C1" s="3"/>
    </row>
    <row r="2" spans="1:4">
      <c r="A2" s="4"/>
      <c r="B2" s="2"/>
      <c r="C2" s="3"/>
    </row>
    <row r="3" spans="1:4">
      <c r="A3" s="5" t="s">
        <v>1</v>
      </c>
      <c r="B3" s="2"/>
      <c r="C3" s="3"/>
    </row>
    <row r="4" spans="1:4" ht="15" customHeight="1">
      <c r="A4" s="79" t="s">
        <v>58</v>
      </c>
      <c r="B4" s="80"/>
      <c r="C4" s="80"/>
      <c r="D4" s="80"/>
    </row>
    <row r="5" spans="1:4">
      <c r="A5" s="6" t="s">
        <v>2</v>
      </c>
    </row>
    <row r="6" spans="1:4">
      <c r="A6" s="81"/>
      <c r="B6" s="7" t="s">
        <v>3</v>
      </c>
      <c r="C6" s="7" t="s">
        <v>3</v>
      </c>
    </row>
    <row r="7" spans="1:4">
      <c r="A7" s="81"/>
      <c r="B7" s="7" t="s">
        <v>59</v>
      </c>
      <c r="C7" s="7" t="s">
        <v>60</v>
      </c>
    </row>
    <row r="8" spans="1:4">
      <c r="A8" s="8"/>
      <c r="B8" s="7"/>
      <c r="C8" s="7"/>
    </row>
    <row r="9" spans="1:4">
      <c r="A9" s="9" t="s">
        <v>4</v>
      </c>
      <c r="B9" s="10"/>
      <c r="C9" s="11"/>
    </row>
    <row r="10" spans="1:4">
      <c r="A10" s="12"/>
      <c r="B10" s="13"/>
      <c r="C10" s="11"/>
    </row>
    <row r="11" spans="1:4">
      <c r="A11" s="14" t="s">
        <v>5</v>
      </c>
      <c r="B11" s="15">
        <v>36723322</v>
      </c>
      <c r="C11" s="15">
        <v>30057725</v>
      </c>
    </row>
    <row r="12" spans="1:4">
      <c r="A12" s="14" t="s">
        <v>6</v>
      </c>
      <c r="B12" s="16">
        <v>-17984993</v>
      </c>
      <c r="C12" s="16">
        <v>-16103246</v>
      </c>
    </row>
    <row r="13" spans="1:4">
      <c r="A13" s="14" t="s">
        <v>7</v>
      </c>
      <c r="B13" s="17">
        <v>3604466</v>
      </c>
      <c r="C13" s="17">
        <v>1795815</v>
      </c>
    </row>
    <row r="14" spans="1:4">
      <c r="A14" s="14" t="s">
        <v>8</v>
      </c>
      <c r="B14" s="17">
        <v>-2669011</v>
      </c>
      <c r="C14" s="17">
        <v>-1486083</v>
      </c>
    </row>
    <row r="15" spans="1:4" ht="27" customHeight="1">
      <c r="A15" s="12" t="s">
        <v>9</v>
      </c>
      <c r="B15" s="17">
        <v>578096</v>
      </c>
      <c r="C15" s="17">
        <v>36872</v>
      </c>
    </row>
    <row r="16" spans="1:4">
      <c r="A16" s="14" t="s">
        <v>10</v>
      </c>
      <c r="B16" s="17">
        <v>7108452</v>
      </c>
      <c r="C16" s="17">
        <v>1968092</v>
      </c>
    </row>
    <row r="17" spans="1:3">
      <c r="A17" s="14" t="s">
        <v>11</v>
      </c>
      <c r="B17" s="16">
        <v>6716</v>
      </c>
      <c r="C17" s="16">
        <v>40055</v>
      </c>
    </row>
    <row r="18" spans="1:3">
      <c r="A18" s="12" t="s">
        <v>12</v>
      </c>
      <c r="B18" s="16">
        <v>-7985083</v>
      </c>
      <c r="C18" s="16">
        <v>-6433501</v>
      </c>
    </row>
    <row r="19" spans="1:3" ht="18.75" customHeight="1">
      <c r="A19" s="18" t="s">
        <v>13</v>
      </c>
      <c r="B19" s="16">
        <v>-8292166.1600000001</v>
      </c>
      <c r="C19" s="16">
        <v>182983</v>
      </c>
    </row>
    <row r="20" spans="1:3">
      <c r="A20" s="18" t="s">
        <v>14</v>
      </c>
      <c r="B20" s="16">
        <v>18749945</v>
      </c>
      <c r="C20" s="16">
        <v>5583046</v>
      </c>
    </row>
    <row r="21" spans="1:3">
      <c r="A21" s="18" t="s">
        <v>15</v>
      </c>
      <c r="B21" s="17">
        <v>528992</v>
      </c>
      <c r="C21" s="17">
        <v>12025556</v>
      </c>
    </row>
    <row r="22" spans="1:3">
      <c r="A22" s="18" t="s">
        <v>16</v>
      </c>
      <c r="B22" s="16">
        <v>-44863770</v>
      </c>
      <c r="C22" s="16">
        <v>4156368</v>
      </c>
    </row>
    <row r="23" spans="1:3">
      <c r="A23" s="18" t="s">
        <v>17</v>
      </c>
      <c r="B23" s="16">
        <v>-2017265</v>
      </c>
      <c r="C23" s="16">
        <v>1005411</v>
      </c>
    </row>
    <row r="24" spans="1:3">
      <c r="A24" s="18" t="s">
        <v>18</v>
      </c>
      <c r="B24" s="17">
        <v>-1837100</v>
      </c>
      <c r="C24" s="17">
        <v>-472569</v>
      </c>
    </row>
    <row r="25" spans="1:3">
      <c r="A25" s="18" t="s">
        <v>19</v>
      </c>
      <c r="B25" s="16">
        <v>7561484</v>
      </c>
      <c r="C25" s="16">
        <v>-212550</v>
      </c>
    </row>
    <row r="26" spans="1:3">
      <c r="A26" s="18" t="s">
        <v>20</v>
      </c>
      <c r="B26" s="16">
        <v>281554603</v>
      </c>
      <c r="C26" s="16">
        <v>4616388</v>
      </c>
    </row>
    <row r="27" spans="1:3" ht="23.25" customHeight="1">
      <c r="A27" s="18" t="s">
        <v>21</v>
      </c>
      <c r="B27" s="16">
        <v>-76379</v>
      </c>
      <c r="C27" s="16">
        <v>-4160</v>
      </c>
    </row>
    <row r="28" spans="1:3" ht="26.25" customHeight="1">
      <c r="A28" s="18" t="s">
        <v>22</v>
      </c>
      <c r="B28" s="16">
        <v>85147</v>
      </c>
      <c r="C28" s="16">
        <v>-7408</v>
      </c>
    </row>
    <row r="29" spans="1:3" ht="15.75" thickBot="1">
      <c r="A29" s="19" t="s">
        <v>23</v>
      </c>
      <c r="B29" s="20">
        <v>5953713</v>
      </c>
      <c r="C29" s="20">
        <v>4285445</v>
      </c>
    </row>
    <row r="30" spans="1:3" ht="15.75" thickBot="1">
      <c r="A30" s="19" t="s">
        <v>24</v>
      </c>
      <c r="B30" s="21">
        <f>SUM(B11:B29)</f>
        <v>276729168.83999997</v>
      </c>
      <c r="C30" s="21">
        <f>SUM(C11:C29)</f>
        <v>41034239</v>
      </c>
    </row>
    <row r="31" spans="1:3" ht="15.75" thickBot="1">
      <c r="A31" s="19" t="s">
        <v>25</v>
      </c>
      <c r="B31" s="21">
        <v>-88076</v>
      </c>
      <c r="C31" s="21">
        <v>-198350</v>
      </c>
    </row>
    <row r="32" spans="1:3" ht="15.75" thickBot="1">
      <c r="A32" s="22" t="s">
        <v>26</v>
      </c>
      <c r="B32" s="23">
        <f>B30+B31</f>
        <v>276641092.83999997</v>
      </c>
      <c r="C32" s="23">
        <f>C30+C31</f>
        <v>40835889</v>
      </c>
    </row>
    <row r="33" spans="1:6">
      <c r="A33" s="24" t="s">
        <v>27</v>
      </c>
      <c r="B33" s="25"/>
      <c r="C33" s="11"/>
    </row>
    <row r="34" spans="1:6" ht="26.25" customHeight="1">
      <c r="A34" s="18" t="s">
        <v>28</v>
      </c>
      <c r="B34" s="16">
        <v>401711533</v>
      </c>
      <c r="C34" s="16">
        <v>674151293</v>
      </c>
    </row>
    <row r="35" spans="1:6">
      <c r="A35" s="18" t="s">
        <v>29</v>
      </c>
      <c r="B35" s="17">
        <v>-400425431</v>
      </c>
      <c r="C35" s="17">
        <v>-699536136</v>
      </c>
    </row>
    <row r="36" spans="1:6">
      <c r="A36" s="18" t="s">
        <v>30</v>
      </c>
      <c r="B36" s="17">
        <v>-337891</v>
      </c>
      <c r="C36" s="17">
        <v>-777966</v>
      </c>
    </row>
    <row r="37" spans="1:6">
      <c r="A37" s="18" t="s">
        <v>31</v>
      </c>
      <c r="B37" s="17">
        <v>-387510</v>
      </c>
      <c r="C37" s="17">
        <v>-385731</v>
      </c>
    </row>
    <row r="38" spans="1:6">
      <c r="A38" s="26" t="s">
        <v>32</v>
      </c>
      <c r="B38" s="16">
        <v>-30467282</v>
      </c>
      <c r="C38" s="27">
        <v>-5491854</v>
      </c>
    </row>
    <row r="39" spans="1:6">
      <c r="A39" s="26" t="s">
        <v>63</v>
      </c>
      <c r="B39" s="16">
        <v>9293854</v>
      </c>
      <c r="C39" s="27">
        <v>14838000</v>
      </c>
    </row>
    <row r="40" spans="1:6" ht="15.75" thickBot="1">
      <c r="A40" s="28" t="s">
        <v>33</v>
      </c>
      <c r="B40" s="23">
        <f>SUM(B34:B39)</f>
        <v>-20612727</v>
      </c>
      <c r="C40" s="23">
        <f>SUM(C34:C39)</f>
        <v>-17202394</v>
      </c>
    </row>
    <row r="41" spans="1:6">
      <c r="A41" s="9" t="s">
        <v>34</v>
      </c>
      <c r="B41" s="25"/>
      <c r="C41" s="11"/>
    </row>
    <row r="42" spans="1:6" ht="23.25">
      <c r="A42" s="18" t="s">
        <v>35</v>
      </c>
      <c r="B42" s="17">
        <v>-317740</v>
      </c>
      <c r="C42" s="17">
        <v>-294233</v>
      </c>
      <c r="F42" s="29"/>
    </row>
    <row r="43" spans="1:6">
      <c r="A43" s="30" t="s">
        <v>36</v>
      </c>
      <c r="B43" s="31">
        <v>0</v>
      </c>
      <c r="C43" s="31">
        <v>-13000000</v>
      </c>
    </row>
    <row r="44" spans="1:6" ht="15.75" thickBot="1">
      <c r="A44" s="32" t="s">
        <v>37</v>
      </c>
      <c r="B44" s="23">
        <f>B42+B43</f>
        <v>-317740</v>
      </c>
      <c r="C44" s="23">
        <f>C42+C43</f>
        <v>-13294233</v>
      </c>
    </row>
    <row r="45" spans="1:6" ht="15.75" thickBot="1">
      <c r="A45" s="33" t="s">
        <v>38</v>
      </c>
      <c r="B45" s="21">
        <v>-359771.0000000596</v>
      </c>
      <c r="C45" s="21">
        <v>-168628</v>
      </c>
    </row>
    <row r="46" spans="1:6" ht="15.75" thickBot="1">
      <c r="A46" s="34" t="s">
        <v>39</v>
      </c>
      <c r="B46" s="23">
        <f>B32+B40+B45+B44</f>
        <v>255350854.83999991</v>
      </c>
      <c r="C46" s="23">
        <f>C32+C40+C45+C44</f>
        <v>10170634</v>
      </c>
    </row>
    <row r="47" spans="1:6" ht="15.75" thickBot="1">
      <c r="A47" s="28" t="s">
        <v>40</v>
      </c>
      <c r="B47" s="23">
        <v>97774235</v>
      </c>
      <c r="C47" s="23">
        <v>126284019</v>
      </c>
    </row>
    <row r="48" spans="1:6" ht="15.75" thickBot="1">
      <c r="A48" s="28" t="s">
        <v>41</v>
      </c>
      <c r="B48" s="23">
        <f>B46+B47</f>
        <v>353125089.83999991</v>
      </c>
      <c r="C48" s="23">
        <f>C46+C47</f>
        <v>136454653</v>
      </c>
    </row>
    <row r="49" spans="1:4">
      <c r="A49" s="2"/>
      <c r="B49" s="35"/>
      <c r="C49" s="2"/>
    </row>
    <row r="50" spans="1:4">
      <c r="A50" s="9" t="s">
        <v>42</v>
      </c>
      <c r="B50" s="9"/>
      <c r="C50" s="82" t="s">
        <v>43</v>
      </c>
      <c r="D50" s="82"/>
    </row>
    <row r="51" spans="1:4">
      <c r="A51" s="36"/>
      <c r="B51" s="36"/>
      <c r="C51" s="37"/>
      <c r="D51" s="38"/>
    </row>
    <row r="52" spans="1:4">
      <c r="A52" s="39" t="s">
        <v>44</v>
      </c>
      <c r="B52" s="39"/>
      <c r="C52" s="82" t="s">
        <v>45</v>
      </c>
      <c r="D52" s="82"/>
    </row>
  </sheetData>
  <mergeCells count="4">
    <mergeCell ref="A4:D4"/>
    <mergeCell ref="A6:A7"/>
    <mergeCell ref="C50:D50"/>
    <mergeCell ref="C52:D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G21" sqref="G21"/>
    </sheetView>
  </sheetViews>
  <sheetFormatPr defaultRowHeight="1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>
      <c r="A1" s="1" t="s">
        <v>0</v>
      </c>
      <c r="B1" s="40"/>
      <c r="C1" s="41"/>
      <c r="D1" s="42"/>
      <c r="E1" s="42"/>
      <c r="F1" s="42"/>
      <c r="G1" s="42"/>
    </row>
    <row r="2" spans="1:9">
      <c r="A2" s="4"/>
      <c r="B2" s="40"/>
      <c r="C2" s="41"/>
      <c r="D2" s="42"/>
      <c r="E2" s="42"/>
      <c r="F2" s="42"/>
      <c r="G2" s="42"/>
      <c r="H2" s="43"/>
    </row>
    <row r="3" spans="1:9">
      <c r="A3" s="4" t="s">
        <v>46</v>
      </c>
      <c r="B3" s="40"/>
      <c r="C3" s="41"/>
      <c r="D3" s="42"/>
      <c r="E3" s="42"/>
      <c r="F3" s="42"/>
      <c r="G3" s="42"/>
    </row>
    <row r="4" spans="1:9">
      <c r="A4" s="83" t="s">
        <v>58</v>
      </c>
      <c r="B4" s="84"/>
      <c r="C4" s="84"/>
      <c r="D4" s="84"/>
      <c r="E4" s="84"/>
      <c r="F4" s="84"/>
      <c r="G4" s="84"/>
    </row>
    <row r="5" spans="1:9">
      <c r="A5" s="44" t="s">
        <v>2</v>
      </c>
      <c r="B5" s="40"/>
      <c r="C5" s="41"/>
      <c r="D5" s="42"/>
      <c r="E5" s="42"/>
      <c r="F5" s="42"/>
      <c r="G5" s="42"/>
    </row>
    <row r="6" spans="1:9">
      <c r="A6" s="44"/>
      <c r="B6" s="41"/>
      <c r="C6" s="41"/>
      <c r="D6" s="42"/>
      <c r="E6" s="42"/>
      <c r="F6" s="42"/>
      <c r="G6" s="42"/>
    </row>
    <row r="7" spans="1:9" ht="51">
      <c r="A7" s="45"/>
      <c r="B7" s="46" t="s">
        <v>47</v>
      </c>
      <c r="C7" s="46" t="s">
        <v>48</v>
      </c>
      <c r="D7" s="46" t="s">
        <v>49</v>
      </c>
      <c r="E7" s="46" t="s">
        <v>50</v>
      </c>
      <c r="F7" s="46" t="s">
        <v>51</v>
      </c>
      <c r="G7" s="46" t="s">
        <v>52</v>
      </c>
    </row>
    <row r="8" spans="1:9" ht="15.75" thickBot="1">
      <c r="A8" s="47" t="s">
        <v>53</v>
      </c>
      <c r="B8" s="48">
        <v>7050000</v>
      </c>
      <c r="C8" s="48">
        <v>220973</v>
      </c>
      <c r="D8" s="48">
        <v>281343</v>
      </c>
      <c r="E8" s="48">
        <v>6275</v>
      </c>
      <c r="F8" s="48">
        <v>64360639</v>
      </c>
      <c r="G8" s="49">
        <v>71919230</v>
      </c>
      <c r="I8" s="50"/>
    </row>
    <row r="9" spans="1:9">
      <c r="A9" s="51"/>
      <c r="B9" s="52"/>
      <c r="C9" s="52"/>
      <c r="D9" s="52"/>
      <c r="E9" s="52"/>
      <c r="F9" s="52"/>
      <c r="G9" s="53"/>
      <c r="I9" s="50"/>
    </row>
    <row r="10" spans="1:9" s="58" customFormat="1">
      <c r="A10" s="54" t="s">
        <v>54</v>
      </c>
      <c r="B10" s="55"/>
      <c r="C10" s="55"/>
      <c r="D10" s="56"/>
      <c r="E10" s="56"/>
      <c r="F10" s="57">
        <v>12104933</v>
      </c>
      <c r="G10" s="56">
        <f>SUM(B10:F10)</f>
        <v>12104933</v>
      </c>
      <c r="I10" s="59"/>
    </row>
    <row r="11" spans="1:9" s="58" customFormat="1">
      <c r="A11" s="54" t="s">
        <v>55</v>
      </c>
      <c r="B11" s="55"/>
      <c r="C11" s="55"/>
      <c r="D11" s="56">
        <v>-829338</v>
      </c>
      <c r="E11" s="56"/>
      <c r="F11" s="57"/>
      <c r="G11" s="56">
        <f>SUM(B11:F11)</f>
        <v>-829338</v>
      </c>
      <c r="I11" s="59"/>
    </row>
    <row r="12" spans="1:9">
      <c r="A12" s="30" t="s">
        <v>36</v>
      </c>
      <c r="B12" s="60"/>
      <c r="C12" s="61"/>
      <c r="D12" s="60"/>
      <c r="E12" s="60"/>
      <c r="F12" s="62">
        <v>-13000000</v>
      </c>
      <c r="G12" s="56">
        <f>SUM(B12:F12)</f>
        <v>-13000000</v>
      </c>
      <c r="I12" s="50"/>
    </row>
    <row r="13" spans="1:9" ht="15.75" thickBot="1">
      <c r="A13" s="63"/>
      <c r="B13" s="64"/>
      <c r="C13" s="65"/>
      <c r="D13" s="64"/>
      <c r="E13" s="64"/>
      <c r="F13" s="64"/>
      <c r="G13" s="66"/>
      <c r="I13" s="50"/>
    </row>
    <row r="14" spans="1:9" ht="15.75" thickBot="1">
      <c r="A14" s="47" t="s">
        <v>61</v>
      </c>
      <c r="B14" s="67">
        <f>B8+B10+B11</f>
        <v>7050000</v>
      </c>
      <c r="C14" s="67">
        <f t="shared" ref="C14:E14" si="0">C8+C10+C11</f>
        <v>220973</v>
      </c>
      <c r="D14" s="67">
        <f t="shared" si="0"/>
        <v>-547995</v>
      </c>
      <c r="E14" s="67">
        <f t="shared" si="0"/>
        <v>6275</v>
      </c>
      <c r="F14" s="67">
        <f>F8+F10+F11+F12</f>
        <v>63465572</v>
      </c>
      <c r="G14" s="67">
        <f>G8+G10+G11+G12</f>
        <v>70194825</v>
      </c>
      <c r="I14" s="50"/>
    </row>
    <row r="15" spans="1:9">
      <c r="A15" s="51"/>
      <c r="B15" s="60"/>
      <c r="C15" s="61"/>
      <c r="D15" s="60"/>
      <c r="E15" s="60"/>
      <c r="F15" s="60"/>
      <c r="G15" s="68"/>
      <c r="I15" s="50"/>
    </row>
    <row r="16" spans="1:9" ht="15.75" thickBot="1">
      <c r="A16" s="47" t="s">
        <v>56</v>
      </c>
      <c r="B16" s="48">
        <v>7050000</v>
      </c>
      <c r="C16" s="48">
        <v>220973</v>
      </c>
      <c r="D16" s="48">
        <v>-906253</v>
      </c>
      <c r="E16" s="48">
        <v>33322</v>
      </c>
      <c r="F16" s="48">
        <v>67961162</v>
      </c>
      <c r="G16" s="48">
        <f>B16+C16+D16+E16+F16</f>
        <v>74359204</v>
      </c>
      <c r="I16" s="50"/>
    </row>
    <row r="17" spans="1:10">
      <c r="A17" s="51"/>
      <c r="B17" s="52"/>
      <c r="C17" s="52"/>
      <c r="D17" s="52"/>
      <c r="E17" s="52"/>
      <c r="F17" s="52"/>
      <c r="G17" s="53"/>
      <c r="I17" s="50"/>
    </row>
    <row r="18" spans="1:10">
      <c r="A18" s="54" t="s">
        <v>54</v>
      </c>
      <c r="B18" s="55"/>
      <c r="C18" s="55"/>
      <c r="D18" s="56"/>
      <c r="E18" s="56"/>
      <c r="F18" s="57">
        <v>18142801</v>
      </c>
      <c r="G18" s="56">
        <f>SUM(B18:F18)</f>
        <v>18142801</v>
      </c>
      <c r="J18" s="69"/>
    </row>
    <row r="19" spans="1:10">
      <c r="A19" s="54" t="s">
        <v>55</v>
      </c>
      <c r="B19" s="55"/>
      <c r="C19" s="55"/>
      <c r="D19" s="56">
        <v>-4279453</v>
      </c>
      <c r="E19" s="56">
        <v>-48</v>
      </c>
      <c r="F19" s="57">
        <v>48</v>
      </c>
      <c r="G19" s="56">
        <f>SUM(B19:F19)</f>
        <v>-4279453</v>
      </c>
    </row>
    <row r="20" spans="1:10" ht="15.75" thickBot="1">
      <c r="A20" s="70"/>
      <c r="B20" s="64"/>
      <c r="C20" s="65"/>
      <c r="D20" s="64"/>
      <c r="E20" s="64"/>
      <c r="F20" s="64"/>
      <c r="G20" s="66">
        <f>SUM(B20:F20)</f>
        <v>0</v>
      </c>
      <c r="J20" s="71"/>
    </row>
    <row r="21" spans="1:10" ht="15.75" thickBot="1">
      <c r="A21" s="47" t="s">
        <v>62</v>
      </c>
      <c r="B21" s="67">
        <v>7050000</v>
      </c>
      <c r="C21" s="67">
        <v>220973</v>
      </c>
      <c r="D21" s="67">
        <f>D16+D19</f>
        <v>-5185706</v>
      </c>
      <c r="E21" s="67">
        <f>E16+E19</f>
        <v>33274</v>
      </c>
      <c r="F21" s="67">
        <f>F16+F19+F18</f>
        <v>86104011</v>
      </c>
      <c r="G21" s="67">
        <f>G16+G19+G18</f>
        <v>88222552</v>
      </c>
    </row>
    <row r="22" spans="1:10">
      <c r="A22" s="42"/>
      <c r="B22" s="42"/>
      <c r="C22" s="42"/>
      <c r="D22" s="42"/>
      <c r="E22" s="42"/>
      <c r="F22" s="42"/>
      <c r="G22" s="42"/>
      <c r="I22" s="50"/>
      <c r="J22" s="69"/>
    </row>
    <row r="23" spans="1:10">
      <c r="A23" s="42"/>
      <c r="B23" s="42"/>
      <c r="C23" s="42"/>
      <c r="D23" s="42"/>
      <c r="E23" s="42"/>
      <c r="F23" s="42"/>
      <c r="G23" s="42"/>
      <c r="I23" s="50"/>
    </row>
    <row r="24" spans="1:10" s="39" customFormat="1" ht="12.75">
      <c r="A24" s="9" t="s">
        <v>42</v>
      </c>
      <c r="B24" s="9"/>
      <c r="C24" s="82" t="s">
        <v>43</v>
      </c>
      <c r="D24" s="82"/>
      <c r="E24" s="72"/>
      <c r="F24" s="73"/>
      <c r="G24" s="51"/>
      <c r="H24" s="39" t="s">
        <v>57</v>
      </c>
    </row>
    <row r="25" spans="1:10" s="76" customFormat="1" ht="12.75">
      <c r="A25" s="36"/>
      <c r="B25" s="36"/>
      <c r="C25" s="37"/>
      <c r="D25" s="38"/>
      <c r="E25" s="74"/>
      <c r="F25" s="75"/>
      <c r="G25" s="75"/>
    </row>
    <row r="26" spans="1:10" s="39" customFormat="1" ht="12.75">
      <c r="A26" s="39" t="s">
        <v>44</v>
      </c>
      <c r="C26" s="82" t="s">
        <v>45</v>
      </c>
      <c r="D26" s="82"/>
      <c r="E26" s="72"/>
      <c r="F26" s="77"/>
      <c r="G26" s="77"/>
    </row>
    <row r="27" spans="1:10">
      <c r="A27" s="2"/>
      <c r="B27" s="2"/>
      <c r="C27" s="85"/>
      <c r="D27" s="86"/>
      <c r="E27" s="78"/>
      <c r="H27" s="69"/>
    </row>
    <row r="28" spans="1:10">
      <c r="A28" s="9"/>
    </row>
    <row r="31" spans="1:10">
      <c r="D31" s="69"/>
      <c r="E31" s="69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Каргабаева Айсулу</dc:creator>
  <cp:lastModifiedBy>Ан Александра</cp:lastModifiedBy>
  <dcterms:created xsi:type="dcterms:W3CDTF">2022-08-09T09:25:57Z</dcterms:created>
  <dcterms:modified xsi:type="dcterms:W3CDTF">2022-11-29T08:04:03Z</dcterms:modified>
</cp:coreProperties>
</file>