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8800" windowHeight="12330"/>
  </bookViews>
  <sheets>
    <sheet name="Ф3" sheetId="1" r:id="rId1"/>
    <sheet name="Ф4" sheetId="2" r:id="rId2"/>
  </sheets>
  <definedNames>
    <definedName name="_xlnm._FilterDatabase" localSheetId="0" hidden="1">Ф3!$A$10:$C$53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" i="2"/>
  <c r="F21" i="2" l="1"/>
  <c r="E21" i="2"/>
  <c r="D21" i="2"/>
  <c r="C21" i="2"/>
  <c r="B21" i="2"/>
  <c r="G19" i="2"/>
  <c r="G18" i="2"/>
  <c r="G15" i="2"/>
  <c r="F13" i="2"/>
  <c r="E13" i="2"/>
  <c r="D13" i="2"/>
  <c r="C13" i="2"/>
  <c r="B13" i="2"/>
  <c r="G11" i="2"/>
  <c r="G10" i="2"/>
  <c r="C49" i="1"/>
  <c r="B49" i="1"/>
  <c r="C45" i="1"/>
  <c r="B45" i="1"/>
  <c r="C36" i="1"/>
  <c r="B36" i="1"/>
  <c r="G21" i="2" l="1"/>
  <c r="G13" i="2"/>
  <c r="C51" i="1"/>
  <c r="C53" i="1" s="1"/>
  <c r="B51" i="1"/>
  <c r="B53" i="1" s="1"/>
</calcChain>
</file>

<file path=xl/sharedStrings.xml><?xml version="1.0" encoding="utf-8"?>
<sst xmlns="http://schemas.openxmlformats.org/spreadsheetml/2006/main" count="80" uniqueCount="71">
  <si>
    <t>АО «ALTYN BANK» (ДБ China Citic Bank Corporation Ltd)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</si>
  <si>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</si>
  <si>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</si>
  <si>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</si>
  <si>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</si>
  <si>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</si>
  <si>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</si>
  <si>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</si>
  <si>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</si>
  <si>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</si>
  <si>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</si>
  <si>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</si>
  <si>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</si>
  <si>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</si>
  <si>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</si>
  <si>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</si>
  <si>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</si>
  <si>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</si>
  <si>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</si>
  <si>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</si>
  <si>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</si>
  <si>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</si>
  <si>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</si>
  <si>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</si>
  <si>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</si>
  <si>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</si>
  <si>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</si>
  <si>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</si>
  <si>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</si>
  <si>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</si>
  <si>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</si>
  <si>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</si>
  <si>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</si>
  <si>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</si>
  <si>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</si>
  <si>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</si>
  <si>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</si>
  <si>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</si>
  <si>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</si>
  <si>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</si>
  <si>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</si>
  <si>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</si>
  <si>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</si>
  <si>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</si>
  <si>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</si>
  <si>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</si>
  <si>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</si>
  <si>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Заместитель Предcедателя Правления</t>
  </si>
  <si>
    <t>Цзя Фэй</t>
  </si>
  <si>
    <t>Главный бухгалтер</t>
  </si>
  <si>
    <t>Каржаубеков А.Ж.</t>
  </si>
  <si>
    <t>ОТЧЕТ ОБ ИЗМЕНЕНИЯХ В КАПИТАЛЕ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</si>
  <si>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</si>
  <si>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</si>
  <si>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</si>
  <si>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</si>
  <si>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</si>
  <si>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</si>
  <si>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Чистая прибыль за период</t>
  </si>
  <si>
    <t>Прочий совокупный доход</t>
  </si>
  <si>
    <t>31 декабря 2021 г. (аудировано)</t>
  </si>
  <si>
    <t xml:space="preserve">  </t>
  </si>
  <si>
    <t>31 декабря 2022 г. (аудировано)</t>
  </si>
  <si>
    <t>Объявленные дивиденды</t>
  </si>
  <si>
    <t>ЗА ПЕРИОД, ЗАКОНЧИВШИЙСЯ 30 СЕНТЯБРЯ 2023 г. (НЕ АУДИРОВАНО)</t>
  </si>
  <si>
    <t>30 сентября 2023</t>
  </si>
  <si>
    <t>30 сентября 2022</t>
  </si>
  <si>
    <t>Поступления от продажи основных средств</t>
  </si>
  <si>
    <t>ЗА КВАРТАЛ, ЗАКОНЧИВШИЙСЯ 30 СЕНТЯБРЯ 2023 г. (НЕ АУДИРОВАНО)</t>
  </si>
  <si>
    <t>30 сентября 2022 г. (не аудировано)</t>
  </si>
  <si>
    <t>30 сентября 2023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</si>
</sst>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5" fontId="9" fillId="0" borderId="0" xfId="1" applyNumberFormat="1" applyFont="1" applyAlignment="1">
      <alignment horizontal="lef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66" fontId="7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6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166" fontId="12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9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9" fillId="0" borderId="0" xfId="0" applyFont="1"/>
    <xf numFmtId="0" fontId="1" fillId="0" borderId="0" xfId="0" applyFont="1"/>
    <xf numFmtId="0" fontId="1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2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167" fontId="0" fillId="0" borderId="0" xfId="0" applyNumberFormat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5" fontId="9" fillId="0" borderId="1" xfId="2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5" fontId="9" fillId="0" borderId="2" xfId="2" applyNumberFormat="1" applyFont="1" applyBorder="1" applyAlignment="1">
      <alignment vertical="center" wrapText="1"/>
    </xf>
    <xf numFmtId="168" fontId="2" fillId="0" borderId="1" xfId="2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5" fillId="0" borderId="1" xfId="0" applyFont="1" applyBorder="1" applyAlignment="1">
      <alignment vertical="center" wrapText="1"/>
    </xf>
    <xf numFmtId="168" fontId="9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Финансовый 2 2" xfId="2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/>
      <c r="B2" s="2"/>
      <c r="C2" s="3"/>
    </row>
    <row r="3" spans="1:3" x14ac:dyDescent="0.25">
      <c r="A3" s="5" t="s">
        <v>1</v>
      </c>
      <c r="B3" s="2"/>
      <c r="C3" s="3"/>
    </row>
    <row r="4" spans="1:3" x14ac:dyDescent="0.25">
      <c r="A4" s="84" t="s">
        <v>64</v>
      </c>
      <c r="B4" s="85"/>
      <c r="C4" s="85"/>
    </row>
    <row r="5" spans="1:3" x14ac:dyDescent="0.25">
      <c r="A5" s="6" t="s">
        <v>2</v>
      </c>
      <c r="B5" s="2"/>
      <c r="C5" s="3"/>
    </row>
    <row r="6" spans="1:3" ht="24" x14ac:dyDescent="0.25">
      <c r="A6" s="86"/>
      <c r="B6" s="7" t="s">
        <v>3</v>
      </c>
      <c r="C6" s="7" t="s">
        <v>3</v>
      </c>
    </row>
    <row r="7" spans="1:3" x14ac:dyDescent="0.25">
      <c r="A7" s="86"/>
      <c r="B7" s="7" t="s">
        <v>65</v>
      </c>
      <c r="C7" s="7" t="s">
        <v>66</v>
      </c>
    </row>
    <row r="8" spans="1:3" x14ac:dyDescent="0.25">
      <c r="A8" s="8"/>
      <c r="B8" s="7"/>
      <c r="C8" s="7"/>
    </row>
    <row r="9" spans="1:3" ht="24" x14ac:dyDescent="0.25">
      <c r="A9" s="9" t="s">
        <v>4</v>
      </c>
      <c r="B9" s="10"/>
      <c r="C9" s="11"/>
    </row>
    <row r="10" spans="1:3" x14ac:dyDescent="0.25">
      <c r="A10" s="12"/>
      <c r="B10" s="13"/>
      <c r="C10" s="11"/>
    </row>
    <row r="11" spans="1:3" ht="24" x14ac:dyDescent="0.25">
      <c r="A11" s="14" t="s">
        <v>5</v>
      </c>
      <c r="B11" s="15">
        <v>7310925</v>
      </c>
      <c r="C11" s="15">
        <v>3146036</v>
      </c>
    </row>
    <row r="12" spans="1:3" ht="24" x14ac:dyDescent="0.25">
      <c r="A12" s="14" t="s">
        <v>6</v>
      </c>
      <c r="B12" s="15">
        <v>3357256</v>
      </c>
      <c r="C12" s="15">
        <v>2813653</v>
      </c>
    </row>
    <row r="13" spans="1:3" ht="36" x14ac:dyDescent="0.25">
      <c r="A13" s="14" t="s">
        <v>7</v>
      </c>
      <c r="B13" s="15">
        <v>4531163</v>
      </c>
      <c r="C13" s="15">
        <v>3959341</v>
      </c>
    </row>
    <row r="14" spans="1:3" x14ac:dyDescent="0.25">
      <c r="A14" s="14" t="s">
        <v>8</v>
      </c>
      <c r="B14" s="15">
        <v>38133825</v>
      </c>
      <c r="C14" s="15">
        <v>26804292</v>
      </c>
    </row>
    <row r="15" spans="1:3" x14ac:dyDescent="0.25">
      <c r="A15" s="14" t="s">
        <v>9</v>
      </c>
      <c r="B15" s="16">
        <v>-24984944</v>
      </c>
      <c r="C15" s="16">
        <v>-15704332</v>
      </c>
    </row>
    <row r="16" spans="1:3" x14ac:dyDescent="0.25">
      <c r="A16" s="14" t="s">
        <v>10</v>
      </c>
      <c r="B16" s="16">
        <v>-6512493</v>
      </c>
      <c r="C16" s="16">
        <v>-2280661</v>
      </c>
    </row>
    <row r="17" spans="1:3" x14ac:dyDescent="0.25">
      <c r="A17" s="14" t="s">
        <v>11</v>
      </c>
      <c r="B17" s="17">
        <v>4267059</v>
      </c>
      <c r="C17" s="16">
        <v>3604466</v>
      </c>
    </row>
    <row r="18" spans="1:3" x14ac:dyDescent="0.25">
      <c r="A18" s="14" t="s">
        <v>12</v>
      </c>
      <c r="B18" s="17">
        <v>-3790752</v>
      </c>
      <c r="C18" s="16">
        <v>-2669011</v>
      </c>
    </row>
    <row r="19" spans="1:3" ht="36" x14ac:dyDescent="0.25">
      <c r="A19" s="12" t="s">
        <v>13</v>
      </c>
      <c r="B19" s="17">
        <v>57408</v>
      </c>
      <c r="C19" s="16">
        <v>578096</v>
      </c>
    </row>
    <row r="20" spans="1:3" x14ac:dyDescent="0.25">
      <c r="A20" s="14" t="s">
        <v>14</v>
      </c>
      <c r="B20" s="17">
        <v>6035137</v>
      </c>
      <c r="C20" s="16">
        <v>7108452</v>
      </c>
    </row>
    <row r="21" spans="1:3" x14ac:dyDescent="0.25">
      <c r="A21" s="14" t="s">
        <v>15</v>
      </c>
      <c r="B21" s="16">
        <v>79170</v>
      </c>
      <c r="C21" s="16">
        <v>6716</v>
      </c>
    </row>
    <row r="22" spans="1:3" x14ac:dyDescent="0.25">
      <c r="A22" s="12" t="s">
        <v>16</v>
      </c>
      <c r="B22" s="16">
        <v>-8988371</v>
      </c>
      <c r="C22" s="16">
        <v>-7985083</v>
      </c>
    </row>
    <row r="23" spans="1:3" ht="24" x14ac:dyDescent="0.25">
      <c r="A23" s="18" t="s">
        <v>17</v>
      </c>
      <c r="B23" s="16">
        <v>3277</v>
      </c>
      <c r="C23" s="16">
        <v>-8292166</v>
      </c>
    </row>
    <row r="24" spans="1:3" x14ac:dyDescent="0.25">
      <c r="A24" s="18" t="s">
        <v>18</v>
      </c>
      <c r="B24" s="16">
        <v>6610232</v>
      </c>
      <c r="C24" s="16">
        <v>18749945</v>
      </c>
    </row>
    <row r="25" spans="1:3" ht="24" x14ac:dyDescent="0.25">
      <c r="A25" s="18" t="s">
        <v>19</v>
      </c>
      <c r="B25" s="17">
        <v>942830</v>
      </c>
      <c r="C25" s="16">
        <v>528992</v>
      </c>
    </row>
    <row r="26" spans="1:3" x14ac:dyDescent="0.25">
      <c r="A26" s="18" t="s">
        <v>20</v>
      </c>
      <c r="B26" s="16">
        <v>2823391</v>
      </c>
      <c r="C26" s="16">
        <v>-44863770</v>
      </c>
    </row>
    <row r="27" spans="1:3" ht="24" x14ac:dyDescent="0.25">
      <c r="A27" s="18" t="s">
        <v>21</v>
      </c>
      <c r="B27" s="16">
        <v>1555186</v>
      </c>
      <c r="C27" s="16">
        <v>-2017265</v>
      </c>
    </row>
    <row r="28" spans="1:3" x14ac:dyDescent="0.25">
      <c r="A28" s="18" t="s">
        <v>22</v>
      </c>
      <c r="B28" s="17">
        <v>-2125845</v>
      </c>
      <c r="C28" s="16">
        <v>-1837100</v>
      </c>
    </row>
    <row r="29" spans="1:3" ht="24" x14ac:dyDescent="0.25">
      <c r="A29" s="18" t="s">
        <v>23</v>
      </c>
      <c r="B29" s="16">
        <v>7646938</v>
      </c>
      <c r="C29" s="16">
        <v>7561484</v>
      </c>
    </row>
    <row r="30" spans="1:3" ht="24" x14ac:dyDescent="0.25">
      <c r="A30" s="18" t="s">
        <v>24</v>
      </c>
      <c r="B30" s="16">
        <v>-129644899</v>
      </c>
      <c r="C30" s="16">
        <v>281554603</v>
      </c>
    </row>
    <row r="31" spans="1:3" ht="36" x14ac:dyDescent="0.25">
      <c r="A31" s="18" t="s">
        <v>25</v>
      </c>
      <c r="B31" s="16">
        <v>3827</v>
      </c>
      <c r="C31" s="16">
        <v>-76379</v>
      </c>
    </row>
    <row r="32" spans="1:3" ht="36" x14ac:dyDescent="0.25">
      <c r="A32" s="18" t="s">
        <v>26</v>
      </c>
      <c r="B32" s="16">
        <v>54300</v>
      </c>
      <c r="C32" s="16">
        <v>85147</v>
      </c>
    </row>
    <row r="33" spans="1:3" ht="15.75" thickBot="1" x14ac:dyDescent="0.3">
      <c r="A33" s="19" t="s">
        <v>27</v>
      </c>
      <c r="B33" s="20">
        <v>1157224</v>
      </c>
      <c r="C33" s="21">
        <v>5953713</v>
      </c>
    </row>
    <row r="34" spans="1:3" ht="24.75" thickBot="1" x14ac:dyDescent="0.3">
      <c r="A34" s="19" t="s">
        <v>28</v>
      </c>
      <c r="B34" s="21">
        <v>-91478156</v>
      </c>
      <c r="C34" s="21">
        <v>276729169</v>
      </c>
    </row>
    <row r="35" spans="1:3" ht="15.75" thickBot="1" x14ac:dyDescent="0.3">
      <c r="A35" s="19" t="s">
        <v>29</v>
      </c>
      <c r="B35" s="21">
        <v>-2988337</v>
      </c>
      <c r="C35" s="21">
        <v>-88076</v>
      </c>
    </row>
    <row r="36" spans="1:3" ht="15.75" thickBot="1" x14ac:dyDescent="0.3">
      <c r="A36" s="22" t="s">
        <v>30</v>
      </c>
      <c r="B36" s="23">
        <f>B34+B35</f>
        <v>-94466493</v>
      </c>
      <c r="C36" s="23">
        <f>C34+C35</f>
        <v>276641093</v>
      </c>
    </row>
    <row r="37" spans="1:3" ht="24" x14ac:dyDescent="0.25">
      <c r="A37" s="24" t="s">
        <v>31</v>
      </c>
      <c r="B37" s="25"/>
      <c r="C37" s="11"/>
    </row>
    <row r="38" spans="1:3" ht="24" x14ac:dyDescent="0.25">
      <c r="A38" s="18" t="s">
        <v>32</v>
      </c>
      <c r="B38" s="16">
        <v>744222922</v>
      </c>
      <c r="C38" s="16">
        <v>401711533</v>
      </c>
    </row>
    <row r="39" spans="1:3" ht="24" x14ac:dyDescent="0.25">
      <c r="A39" s="18" t="s">
        <v>33</v>
      </c>
      <c r="B39" s="17">
        <v>-791466132</v>
      </c>
      <c r="C39" s="16">
        <v>-400425431</v>
      </c>
    </row>
    <row r="40" spans="1:3" x14ac:dyDescent="0.25">
      <c r="A40" s="18" t="s">
        <v>67</v>
      </c>
      <c r="B40" s="17">
        <v>4408</v>
      </c>
      <c r="C40" s="16">
        <v>0</v>
      </c>
    </row>
    <row r="41" spans="1:3" x14ac:dyDescent="0.25">
      <c r="A41" s="18" t="s">
        <v>34</v>
      </c>
      <c r="B41" s="17">
        <v>-268508</v>
      </c>
      <c r="C41" s="16">
        <v>-337891</v>
      </c>
    </row>
    <row r="42" spans="1:3" x14ac:dyDescent="0.25">
      <c r="A42" s="18" t="s">
        <v>35</v>
      </c>
      <c r="B42" s="17">
        <v>-108348</v>
      </c>
      <c r="C42" s="26">
        <v>-387510</v>
      </c>
    </row>
    <row r="43" spans="1:3" ht="24" x14ac:dyDescent="0.25">
      <c r="A43" s="18" t="s">
        <v>36</v>
      </c>
      <c r="B43" s="17">
        <v>34436667</v>
      </c>
      <c r="C43" s="26">
        <v>9293854</v>
      </c>
    </row>
    <row r="44" spans="1:3" ht="24" x14ac:dyDescent="0.25">
      <c r="A44" s="27" t="s">
        <v>37</v>
      </c>
      <c r="B44" s="26">
        <v>-68536942</v>
      </c>
      <c r="C44" s="26">
        <v>-30467282</v>
      </c>
    </row>
    <row r="45" spans="1:3" ht="24.75" thickBot="1" x14ac:dyDescent="0.3">
      <c r="A45" s="28" t="s">
        <v>38</v>
      </c>
      <c r="B45" s="23">
        <f>SUM(B38:B44)</f>
        <v>-81715933</v>
      </c>
      <c r="C45" s="23">
        <f>SUM(C37:C44)</f>
        <v>-20612727</v>
      </c>
    </row>
    <row r="46" spans="1:3" ht="24" x14ac:dyDescent="0.25">
      <c r="A46" s="9" t="s">
        <v>39</v>
      </c>
      <c r="B46" s="25"/>
      <c r="C46" s="11"/>
    </row>
    <row r="47" spans="1:3" x14ac:dyDescent="0.25">
      <c r="A47" s="29" t="s">
        <v>40</v>
      </c>
      <c r="B47" s="25">
        <v>-277268</v>
      </c>
      <c r="C47" s="25">
        <v>-317740</v>
      </c>
    </row>
    <row r="48" spans="1:3" ht="15.75" thickBot="1" x14ac:dyDescent="0.3">
      <c r="A48" s="30" t="s">
        <v>41</v>
      </c>
      <c r="B48" s="21">
        <v>-14000031</v>
      </c>
      <c r="C48" s="23">
        <v>0</v>
      </c>
    </row>
    <row r="49" spans="1:3" ht="24.75" thickBot="1" x14ac:dyDescent="0.3">
      <c r="A49" s="28" t="s">
        <v>42</v>
      </c>
      <c r="B49" s="23">
        <f>SUM(B47:B48)</f>
        <v>-14277299</v>
      </c>
      <c r="C49" s="23">
        <f>SUM(C47:C48)</f>
        <v>-317740</v>
      </c>
    </row>
    <row r="50" spans="1:3" ht="24.75" thickBot="1" x14ac:dyDescent="0.3">
      <c r="A50" s="30" t="s">
        <v>43</v>
      </c>
      <c r="B50" s="21">
        <v>137922</v>
      </c>
      <c r="C50" s="21">
        <v>-359771</v>
      </c>
    </row>
    <row r="51" spans="1:3" ht="15.75" thickBot="1" x14ac:dyDescent="0.3">
      <c r="A51" s="31" t="s">
        <v>44</v>
      </c>
      <c r="B51" s="23">
        <f>B36+B45+B49+B50</f>
        <v>-190321803</v>
      </c>
      <c r="C51" s="23">
        <f>C36+C45+C50+C49</f>
        <v>255350855</v>
      </c>
    </row>
    <row r="52" spans="1:3" ht="24.75" thickBot="1" x14ac:dyDescent="0.3">
      <c r="A52" s="28" t="s">
        <v>45</v>
      </c>
      <c r="B52" s="23">
        <v>329206317</v>
      </c>
      <c r="C52" s="23">
        <v>97774235</v>
      </c>
    </row>
    <row r="53" spans="1:3" ht="24.75" thickBot="1" x14ac:dyDescent="0.3">
      <c r="A53" s="28" t="s">
        <v>46</v>
      </c>
      <c r="B53" s="23">
        <f>B51+B52</f>
        <v>138884514</v>
      </c>
      <c r="C53" s="23">
        <f>C51+C52</f>
        <v>353125090</v>
      </c>
    </row>
    <row r="54" spans="1:3" x14ac:dyDescent="0.25">
      <c r="A54" s="2"/>
      <c r="B54" s="32"/>
      <c r="C54" s="2"/>
    </row>
    <row r="55" spans="1:3" x14ac:dyDescent="0.25">
      <c r="A55" s="9" t="s">
        <v>47</v>
      </c>
      <c r="B55" s="33"/>
      <c r="C55" s="34" t="s">
        <v>48</v>
      </c>
    </row>
    <row r="56" spans="1:3" x14ac:dyDescent="0.25">
      <c r="A56" s="35"/>
      <c r="B56" s="36"/>
      <c r="C56" s="37"/>
    </row>
    <row r="57" spans="1:3" x14ac:dyDescent="0.25">
      <c r="A57" s="9" t="s">
        <v>49</v>
      </c>
      <c r="B57" s="9"/>
      <c r="C57" s="38" t="s">
        <v>50</v>
      </c>
    </row>
    <row r="59" spans="1:3" x14ac:dyDescent="0.25">
      <c r="B59" s="39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4" sqref="A4:G4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1" t="s">
        <v>0</v>
      </c>
      <c r="B1" s="40"/>
      <c r="C1" s="41"/>
      <c r="D1" s="42"/>
      <c r="E1" s="42"/>
      <c r="F1" s="42"/>
      <c r="G1" s="42"/>
    </row>
    <row r="2" spans="1:10" x14ac:dyDescent="0.25">
      <c r="A2" s="4"/>
      <c r="B2" s="40"/>
      <c r="C2" s="41"/>
      <c r="D2" s="42"/>
      <c r="E2" s="42"/>
      <c r="F2" s="42"/>
      <c r="G2" s="42"/>
      <c r="H2" s="43"/>
    </row>
    <row r="3" spans="1:10" x14ac:dyDescent="0.25">
      <c r="A3" s="4" t="s">
        <v>51</v>
      </c>
      <c r="B3" s="40"/>
      <c r="C3" s="41"/>
      <c r="D3" s="42"/>
      <c r="E3" s="42"/>
      <c r="F3" s="42"/>
      <c r="G3" s="42"/>
    </row>
    <row r="4" spans="1:10" x14ac:dyDescent="0.25">
      <c r="A4" s="87" t="s">
        <v>68</v>
      </c>
      <c r="B4" s="88"/>
      <c r="C4" s="88"/>
      <c r="D4" s="88"/>
      <c r="E4" s="88"/>
      <c r="F4" s="88"/>
      <c r="G4" s="88"/>
    </row>
    <row r="5" spans="1:10" x14ac:dyDescent="0.25">
      <c r="A5" s="44" t="s">
        <v>2</v>
      </c>
      <c r="B5" s="40"/>
      <c r="C5" s="41"/>
      <c r="D5" s="42"/>
      <c r="E5" s="42"/>
      <c r="F5" s="42"/>
      <c r="G5" s="42"/>
    </row>
    <row r="6" spans="1:10" x14ac:dyDescent="0.25">
      <c r="A6" s="44"/>
      <c r="B6" s="41"/>
      <c r="C6" s="41"/>
      <c r="D6" s="42"/>
      <c r="E6" s="42"/>
      <c r="F6" s="42"/>
      <c r="G6" s="42"/>
    </row>
    <row r="7" spans="1:10" ht="114.75" x14ac:dyDescent="0.25">
      <c r="A7" s="45"/>
      <c r="B7" s="46" t="s">
        <v>52</v>
      </c>
      <c r="C7" s="46" t="s">
        <v>53</v>
      </c>
      <c r="D7" s="46" t="s">
        <v>54</v>
      </c>
      <c r="E7" s="46" t="s">
        <v>55</v>
      </c>
      <c r="F7" s="46" t="s">
        <v>56</v>
      </c>
      <c r="G7" s="46" t="s">
        <v>57</v>
      </c>
    </row>
    <row r="8" spans="1:10" ht="15.75" thickBot="1" x14ac:dyDescent="0.3">
      <c r="A8" s="47" t="s">
        <v>60</v>
      </c>
      <c r="B8" s="48">
        <v>7050000</v>
      </c>
      <c r="C8" s="48">
        <v>220973</v>
      </c>
      <c r="D8" s="48">
        <v>-906253</v>
      </c>
      <c r="E8" s="48">
        <v>33322</v>
      </c>
      <c r="F8" s="48">
        <v>67961162</v>
      </c>
      <c r="G8" s="48">
        <f>SUM(B8:F8)</f>
        <v>74359204</v>
      </c>
      <c r="I8" s="49"/>
    </row>
    <row r="9" spans="1:10" x14ac:dyDescent="0.25">
      <c r="A9" s="50"/>
      <c r="B9" s="51"/>
      <c r="C9" s="51"/>
      <c r="D9" s="51"/>
      <c r="E9" s="51"/>
      <c r="F9" s="51"/>
      <c r="G9" s="52"/>
      <c r="I9" s="49"/>
    </row>
    <row r="10" spans="1:10" x14ac:dyDescent="0.25">
      <c r="A10" s="53" t="s">
        <v>58</v>
      </c>
      <c r="B10" s="54"/>
      <c r="C10" s="54"/>
      <c r="D10" s="55"/>
      <c r="E10" s="55"/>
      <c r="F10" s="56">
        <v>18142801</v>
      </c>
      <c r="G10" s="55">
        <f>SUM(B10:F10)</f>
        <v>18142801</v>
      </c>
      <c r="J10" s="57"/>
    </row>
    <row r="11" spans="1:10" x14ac:dyDescent="0.25">
      <c r="A11" s="53" t="s">
        <v>59</v>
      </c>
      <c r="B11" s="54"/>
      <c r="C11" s="54"/>
      <c r="D11" s="55">
        <v>-4279453</v>
      </c>
      <c r="E11" s="55">
        <v>-48</v>
      </c>
      <c r="F11" s="56">
        <v>48</v>
      </c>
      <c r="G11" s="55">
        <f>SUM(B11:F11)</f>
        <v>-4279453</v>
      </c>
      <c r="J11" s="57"/>
    </row>
    <row r="12" spans="1:10" ht="15.75" thickBot="1" x14ac:dyDescent="0.3">
      <c r="A12" s="58"/>
      <c r="B12" s="59"/>
      <c r="C12" s="59"/>
      <c r="D12" s="60"/>
      <c r="E12" s="60"/>
      <c r="F12" s="61"/>
      <c r="G12" s="60"/>
      <c r="J12" s="57"/>
    </row>
    <row r="13" spans="1:10" ht="15.75" thickBot="1" x14ac:dyDescent="0.3">
      <c r="A13" s="47" t="s">
        <v>69</v>
      </c>
      <c r="B13" s="62">
        <f>B8+B10+B11</f>
        <v>7050000</v>
      </c>
      <c r="C13" s="62">
        <f>C8+C10+C11</f>
        <v>220973</v>
      </c>
      <c r="D13" s="62">
        <f>D8+D10+D11</f>
        <v>-5185706</v>
      </c>
      <c r="E13" s="62">
        <f>E8+E10+E11</f>
        <v>33274</v>
      </c>
      <c r="F13" s="62">
        <f>SUM(F8:F11)</f>
        <v>86104011</v>
      </c>
      <c r="G13" s="62">
        <f>SUM(G8:G11)</f>
        <v>88222552</v>
      </c>
      <c r="J13" s="57"/>
    </row>
    <row r="14" spans="1:10" ht="15.75" thickBot="1" x14ac:dyDescent="0.3">
      <c r="A14" s="63"/>
      <c r="B14" s="64"/>
      <c r="C14" s="64"/>
      <c r="D14" s="65"/>
      <c r="E14" s="65"/>
      <c r="F14" s="66"/>
      <c r="G14" s="65"/>
      <c r="J14" s="57"/>
    </row>
    <row r="15" spans="1:10" ht="15.75" thickBot="1" x14ac:dyDescent="0.3">
      <c r="A15" s="47" t="s">
        <v>62</v>
      </c>
      <c r="B15" s="48">
        <v>7050000</v>
      </c>
      <c r="C15" s="48">
        <v>220973</v>
      </c>
      <c r="D15" s="48">
        <v>-4599492</v>
      </c>
      <c r="E15" s="48">
        <v>33256</v>
      </c>
      <c r="F15" s="48">
        <v>92231302</v>
      </c>
      <c r="G15" s="67">
        <f>SUM(B15:F15)</f>
        <v>94936039</v>
      </c>
      <c r="I15" s="49"/>
    </row>
    <row r="16" spans="1:10" x14ac:dyDescent="0.25">
      <c r="A16" s="50"/>
      <c r="B16" s="51"/>
      <c r="C16" s="51"/>
      <c r="D16" s="51"/>
      <c r="E16" s="51"/>
      <c r="F16" s="51"/>
      <c r="G16" s="52"/>
      <c r="I16" s="49"/>
    </row>
    <row r="17" spans="1:9" x14ac:dyDescent="0.25">
      <c r="A17" s="53" t="s">
        <v>63</v>
      </c>
      <c r="B17" s="54"/>
      <c r="C17" s="54"/>
      <c r="D17" s="55"/>
      <c r="E17" s="55"/>
      <c r="F17" s="56">
        <v>-14000031</v>
      </c>
      <c r="G17" s="55">
        <f>SUM(B17:F17)</f>
        <v>-14000031</v>
      </c>
      <c r="I17" s="49"/>
    </row>
    <row r="18" spans="1:9" s="68" customFormat="1" x14ac:dyDescent="0.25">
      <c r="A18" s="53" t="s">
        <v>58</v>
      </c>
      <c r="B18" s="54"/>
      <c r="C18" s="54"/>
      <c r="D18" s="55"/>
      <c r="E18" s="55"/>
      <c r="F18" s="56">
        <v>26961529</v>
      </c>
      <c r="G18" s="55">
        <f>SUM(B18:F18)</f>
        <v>26961529</v>
      </c>
      <c r="I18" s="69"/>
    </row>
    <row r="19" spans="1:9" s="68" customFormat="1" x14ac:dyDescent="0.25">
      <c r="A19" s="53" t="s">
        <v>59</v>
      </c>
      <c r="B19" s="54"/>
      <c r="C19" s="54"/>
      <c r="D19" s="55">
        <v>947460</v>
      </c>
      <c r="E19" s="55">
        <v>-54</v>
      </c>
      <c r="F19" s="56">
        <v>54</v>
      </c>
      <c r="G19" s="55">
        <f>SUM(B19:F19)</f>
        <v>947460</v>
      </c>
      <c r="I19" s="69"/>
    </row>
    <row r="20" spans="1:9" ht="15.75" thickBot="1" x14ac:dyDescent="0.3">
      <c r="A20" s="70"/>
      <c r="B20" s="59"/>
      <c r="C20" s="71"/>
      <c r="D20" s="59"/>
      <c r="E20" s="59"/>
      <c r="F20" s="59"/>
      <c r="G20" s="72"/>
      <c r="I20" s="49"/>
    </row>
    <row r="21" spans="1:9" ht="15.75" thickBot="1" x14ac:dyDescent="0.3">
      <c r="A21" s="47" t="s">
        <v>70</v>
      </c>
      <c r="B21" s="62">
        <f>B15+B18+B19</f>
        <v>7050000</v>
      </c>
      <c r="C21" s="62">
        <f>C15+C18+C19</f>
        <v>220973</v>
      </c>
      <c r="D21" s="62">
        <f>D15+D18+D19</f>
        <v>-3652032</v>
      </c>
      <c r="E21" s="62">
        <f>E15+E18+E19</f>
        <v>33202</v>
      </c>
      <c r="F21" s="62">
        <f>SUM(F15:F19)</f>
        <v>105192854</v>
      </c>
      <c r="G21" s="62">
        <f>SUM(G15:G19)</f>
        <v>108844997</v>
      </c>
      <c r="I21" s="49"/>
    </row>
    <row r="22" spans="1:9" x14ac:dyDescent="0.25">
      <c r="A22" s="42"/>
      <c r="B22" s="42"/>
      <c r="C22" s="42"/>
      <c r="D22" s="42"/>
      <c r="E22" s="42"/>
      <c r="F22" s="42"/>
      <c r="G22" s="42"/>
      <c r="I22" s="49"/>
    </row>
    <row r="23" spans="1:9" s="76" customFormat="1" ht="25.5" x14ac:dyDescent="0.25">
      <c r="A23" s="73" t="s">
        <v>47</v>
      </c>
      <c r="B23" s="73"/>
      <c r="C23" s="89" t="s">
        <v>48</v>
      </c>
      <c r="D23" s="89"/>
      <c r="E23" s="74"/>
      <c r="F23" s="75"/>
      <c r="G23" s="50"/>
      <c r="H23" s="76" t="s">
        <v>61</v>
      </c>
    </row>
    <row r="24" spans="1:9" s="81" customFormat="1" ht="12.75" x14ac:dyDescent="0.25">
      <c r="A24" s="77"/>
      <c r="B24" s="78"/>
      <c r="C24" s="90"/>
      <c r="D24" s="91"/>
      <c r="E24" s="79"/>
      <c r="F24" s="80"/>
      <c r="G24" s="80"/>
    </row>
    <row r="25" spans="1:9" s="76" customFormat="1" ht="12.75" x14ac:dyDescent="0.25">
      <c r="A25" s="73" t="s">
        <v>49</v>
      </c>
      <c r="B25" s="73"/>
      <c r="C25" s="89" t="s">
        <v>50</v>
      </c>
      <c r="D25" s="89"/>
      <c r="E25" s="74"/>
      <c r="F25" s="82"/>
      <c r="G25" s="82"/>
    </row>
    <row r="26" spans="1:9" x14ac:dyDescent="0.25">
      <c r="A26" s="2"/>
      <c r="B26" s="2"/>
      <c r="C26" s="92"/>
      <c r="D26" s="93"/>
      <c r="E26" s="83"/>
      <c r="H26" s="57"/>
    </row>
    <row r="27" spans="1:9" x14ac:dyDescent="0.25">
      <c r="A27" s="9"/>
    </row>
    <row r="30" spans="1:9" x14ac:dyDescent="0.25">
      <c r="D30" s="57"/>
      <c r="E30" s="57"/>
    </row>
  </sheetData>
  <mergeCells count="5">
    <mergeCell ref="A4:G4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2022-11-29T06:21:02Z</dcterms:created>
  <dcterms:modified xsi:type="dcterms:W3CDTF">2023-11-29T10:18:20Z</dcterms:modified>
</cp:coreProperties>
</file>