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5\2 q\"/>
    </mc:Choice>
  </mc:AlternateContent>
  <bookViews>
    <workbookView xWindow="0" yWindow="0" windowWidth="28800" windowHeight="12300"/>
  </bookViews>
  <sheets>
    <sheet name="офп" sheetId="1" r:id="rId1"/>
    <sheet name="осд" sheetId="2" r:id="rId2"/>
    <sheet name="оддс" sheetId="3" r:id="rId3"/>
    <sheet name="оик" sheetId="5" r:id="rId4"/>
  </sheets>
  <definedNames>
    <definedName name="OLE_LINK16" localSheetId="2">оддс!$C$53</definedName>
    <definedName name="OLE_LINK18" localSheetId="2">оддс!$C$64</definedName>
    <definedName name="OLE_LINK23" localSheetId="2">оддс!$C$41</definedName>
    <definedName name="OLE_LINK24" localSheetId="2">оддс!$C$61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2" l="1"/>
  <c r="B37" i="2"/>
  <c r="C30" i="2"/>
  <c r="B30" i="2"/>
  <c r="C21" i="2"/>
  <c r="B21" i="2"/>
  <c r="C14" i="2"/>
  <c r="C40" i="2" s="1"/>
  <c r="C44" i="2" s="1"/>
  <c r="B14" i="2"/>
  <c r="B40" i="2" s="1"/>
  <c r="B44" i="2" s="1"/>
  <c r="C10" i="2"/>
  <c r="B10" i="2"/>
  <c r="C48" i="1"/>
  <c r="C45" i="1"/>
  <c r="B45" i="1"/>
  <c r="C35" i="1"/>
  <c r="B35" i="1"/>
  <c r="B48" i="1" s="1"/>
  <c r="C23" i="1"/>
  <c r="B23" i="1"/>
</calcChain>
</file>

<file path=xl/sharedStrings.xml><?xml version="1.0" encoding="utf-8"?>
<sst xmlns="http://schemas.openxmlformats.org/spreadsheetml/2006/main" count="153" uniqueCount="124">
  <si>
    <t>КАПИТАЛ</t>
  </si>
  <si>
    <t>«Altyn Bank» АҚ («China CITIC Bank Corporation Limited» ЕБ)</t>
  </si>
  <si>
    <t>31 желтоқсан 2024 ж.</t>
  </si>
  <si>
    <t>АКТИВТЕР</t>
  </si>
  <si>
    <t>Ақша қаражаттары және олардың баламалары</t>
  </si>
  <si>
    <t>ҚРҰБ-дағы міндетті резервтік талаптар</t>
  </si>
  <si>
    <t>Кредиттік мекемелердегі қаражат</t>
  </si>
  <si>
    <t>Пайда немесе шығын арқылы әділ құны бойынша қаржы активтері</t>
  </si>
  <si>
    <t>Клиенттерге берілген қарыздар</t>
  </si>
  <si>
    <t>Құжаттық есеп айырысулар бойынша дебиторлар</t>
  </si>
  <si>
    <t>Борыштық бағалы қағаздарға инвестициялар:</t>
  </si>
  <si>
    <t>Басқа жиынтық кіріс арқылы әділ құны бойынша ескерілетін бағалы қағаздар</t>
  </si>
  <si>
    <t>Амортизацияланған құн бойынша ескерілетін бағалы қағаздар</t>
  </si>
  <si>
    <t>Ағымдағы салық активтері</t>
  </si>
  <si>
    <t>Кейінге қалдырылған салық активтері</t>
  </si>
  <si>
    <t>Негізгі құралдар</t>
  </si>
  <si>
    <t>Материалдық емес активтер</t>
  </si>
  <si>
    <t>Өзге активтер</t>
  </si>
  <si>
    <t>АКТИВТЕР ЖИЫНЫ</t>
  </si>
  <si>
    <t>МІНДЕТТЕМЕЛЕР</t>
  </si>
  <si>
    <t>Пайда немесе шығын арқылы әділ құны бойынша бағаланатын қаржылық міндеттемелер</t>
  </si>
  <si>
    <t>Банктердің шоттары мен депозиттері</t>
  </si>
  <si>
    <t>Клиенттердің ағымдағы шоттары мен депозиттері</t>
  </si>
  <si>
    <t>РЕПО келісімдері бойынша кредиторлық берешек</t>
  </si>
  <si>
    <t>Шартты міндеттемелер бойынша резервтер</t>
  </si>
  <si>
    <t>Өзге міндеттемелер</t>
  </si>
  <si>
    <t>МІНДЕТТЕМЕЛЕР ЖИЫНЫ</t>
  </si>
  <si>
    <t>Акционерлік капитал</t>
  </si>
  <si>
    <t xml:space="preserve">Қосымша төленген капитал </t>
  </si>
  <si>
    <t>Басқа жиынтық кіріс арқылы әділ құны бойынша бағаланатын,қаржы активтерін қайта бағалау жөніндегі резерв</t>
  </si>
  <si>
    <t>Бөлінбеген пайда және басқа резервтер</t>
  </si>
  <si>
    <t>МІНДЕТТЕМЕЛЕР МЕН КАПИТАЛДЫҢ ЖИЫНТЫҒЫ</t>
  </si>
  <si>
    <t>Мың қазақстандық теңгемен (аудиттелмеген)</t>
  </si>
  <si>
    <t>Бас бухгалтер</t>
  </si>
  <si>
    <t>Тиімді пайыздық мөлшерлеме әдісімен есептелген пайыздық кірістер</t>
  </si>
  <si>
    <t>Пайыздық және ұқсас шығындар</t>
  </si>
  <si>
    <t>Таза пайыздық маржа және ұқсас кірістер</t>
  </si>
  <si>
    <t>Несиелік шығындар бойынша бағалау резерві</t>
  </si>
  <si>
    <t>Таза пайыздық кіріс</t>
  </si>
  <si>
    <t>Комиссиялық кірістер</t>
  </si>
  <si>
    <t>Комиссиялық шығыстар</t>
  </si>
  <si>
    <t>Таза комиссиялық кіріс</t>
  </si>
  <si>
    <t>Шетел валютасымен жасалатын операциялардан түскен таза пайда</t>
  </si>
  <si>
    <t>Басқа кірістер</t>
  </si>
  <si>
    <t>Басқа таза пайызсыз кірістер</t>
  </si>
  <si>
    <t>Жалпы және әкімшілік шығыстар</t>
  </si>
  <si>
    <t>Басқа қызмет бойынша резервтер</t>
  </si>
  <si>
    <t>Пайыздық емес шығындар</t>
  </si>
  <si>
    <t>Салық салуға дейінгі пайда</t>
  </si>
  <si>
    <t>Табыс салығы бойынша шығыстар</t>
  </si>
  <si>
    <t>Кезеңдегі таза пайда</t>
  </si>
  <si>
    <t>Байсынов М.Б.</t>
  </si>
  <si>
    <t>Пайда немесе шығын арқылы әділ құны бойынша бағаланатын қаржылық қаржылық міндеттемелері бар операциялар бойынша таза пайда/(шығын)</t>
  </si>
  <si>
    <t>Каржаубеков А.Ж.</t>
  </si>
  <si>
    <t>Қаржы жағдай туралы есеп - 2025 жылғы 30 маусымда аяқталған кезең үшін</t>
  </si>
  <si>
    <t>30 маусым 2025 ж.</t>
  </si>
  <si>
    <t>Пайда немесе шығын туралы есеп - 2025 жылғы 30 маусымда аяқталған кезең үшін</t>
  </si>
  <si>
    <t>30 маусым 2024 ж.</t>
  </si>
  <si>
    <t>Басқа жиынтық кіріс арқылы әділ құны бойынша бағаланатын қаржы активтерімен операциялар бойынша таза пайда</t>
  </si>
  <si>
    <t>БАСҚА ЖИЫНТЫҚ ТАБЫС</t>
  </si>
  <si>
    <t>Кейіннен пайда немесе шығынның бөлігі ретінде жіктелуі мүмкін баптар:</t>
  </si>
  <si>
    <t>Басқа жиынтық кіріс арқылы әділ құны бойынша бағаланатын қаржы активтері бойынша шығудың немесе құнсызданудың нәтижесінде пайдаға немесе шығынға ауыстырылған кірістерді шегергендегі шығыстар</t>
  </si>
  <si>
    <t>ЖИЫНТЫҚ ТАБЫС ЖИЫНЫ</t>
  </si>
  <si>
    <t>Басқарма Төрағасы</t>
  </si>
  <si>
    <t>31 желтоқсан 2023 ж.</t>
  </si>
  <si>
    <t>Операциялық қызметтен түскен ақша қаражаттарының қозғалысы</t>
  </si>
  <si>
    <t>Алынған пайыздық кірістер:</t>
  </si>
  <si>
    <t>Ақша қаражаттарынан және олардың баламаларынан және несиелік мекемелердегі қаражаттардан алынған пайыздар</t>
  </si>
  <si>
    <t>Басқа жиынтық кіріс арқылы әділ құны бойынша бағаланатын бағалы қағаздардан алынған пайыздар</t>
  </si>
  <si>
    <t>Амортизацияланған құн бойынша бағаланатын бағалы қағаздардан алынған пайыздар</t>
  </si>
  <si>
    <t>Клиенттердің қарыздары бойынша алынған пайыздар</t>
  </si>
  <si>
    <t>Төленген пайыздық шығыстар:</t>
  </si>
  <si>
    <t>Клиенттердің ағымдағы шоттары мен депозиттері бойынша төленген пайыздар</t>
  </si>
  <si>
    <t>Басқа Банктердің шоттары мен депозиттері бойынша төленген пайыздар</t>
  </si>
  <si>
    <t>Алынған комиссиялық кірістер</t>
  </si>
  <si>
    <t>Төленген комиссиялық шығыстар</t>
  </si>
  <si>
    <t>Пайда немесе залал арқылы әділ құны бойынша бағаланатын қаржы құралдарымен операциялар бойынша түсімдер/(төлемдер)</t>
  </si>
  <si>
    <t>Шетел валютасымен жасалатын операциялардан түсетін түсімдер</t>
  </si>
  <si>
    <t>Басқа да төленген жалпы және әкімшілік шығыстар</t>
  </si>
  <si>
    <t>Төленген табыс салығы</t>
  </si>
  <si>
    <t>Операциялық активтер мен міндеттемелер өзгергенге дейін операциялық қызметтен түскен ақша қаражаттарының қозғалысы</t>
  </si>
  <si>
    <t>Операциялық активтер мен міндеттемелерді өзгерту</t>
  </si>
  <si>
    <t>ҚРҰБ - дағы міндетті резервтік талаптардың таза ұлғаюы/(азаюы)</t>
  </si>
  <si>
    <t>Несиелік мекемелердегі қаражаттар бойынша таза төмендеуі</t>
  </si>
  <si>
    <t>Пайда немесе залал арқылы әділ құны бойынша бағаланатын қаржы активтері мен міндеттемелері бойынша таза өсім</t>
  </si>
  <si>
    <t>Клиенттердің қарыздары бойынша таза төмендету</t>
  </si>
  <si>
    <t>Құжаттамалық есеп айырысу дебиторлары бойынша таза ұлғайту/(кему)</t>
  </si>
  <si>
    <t>Өзге активтер бойынша таза азайту</t>
  </si>
  <si>
    <t>Басқа Банктердің шоттары мен депозиттері бойынша таза өсім</t>
  </si>
  <si>
    <t>РЕПО келісімдері бойынша кредиторлық берешек бойынша таза ұлғаю</t>
  </si>
  <si>
    <t>Клиенттердің ағымдағы шоттары мен депозиттері бойынша таза (төмендету)/ұлғайту</t>
  </si>
  <si>
    <t>Өзге міндеттемелер бойынша таза өсім</t>
  </si>
  <si>
    <t>Пайда немесе залал арқылы әділ құны бойынша бағаланатын қаржылық міндеттемелер бойынша таза кему</t>
  </si>
  <si>
    <t>Операциялық қызметтен түскен қаражаттың таза қозғалысы</t>
  </si>
  <si>
    <t>Инвестициялық қызметтен түскен ақша қаражаттарының қозғалысы:</t>
  </si>
  <si>
    <t>Басқа жиынтық кіріс арқылы әділ құны бойынша бағаланатын бағалы қағаздарды өтеу және сату</t>
  </si>
  <si>
    <t>Басқа жиынтық кіріс арқылы әділ құны бойынша бағаланатын бағалы қағаздарды сатып алу</t>
  </si>
  <si>
    <t>Негізгі құралдарды сатып алу</t>
  </si>
  <si>
    <t>Негізгі қорларды сатудан түсетін түсімдер</t>
  </si>
  <si>
    <t>Материалдық емес активтерді сатып алу</t>
  </si>
  <si>
    <t>Амортизацияланған құн бойынша есепке алынатын бағалы қағаздарды өтеу</t>
  </si>
  <si>
    <t>Амортизацияланған құны бойынша бағаланатын бағалы қағаздарды сатып алу</t>
  </si>
  <si>
    <t>Инвестициялық қызметте пайдаланылған таза ақша қаражаты</t>
  </si>
  <si>
    <t>Қаржылық қызметтен түскен ақша қаражаттарының қозғалысы:</t>
  </si>
  <si>
    <t>Қаржылық жалдау бойынша басқа да қарыз қаражаттарын өтеу</t>
  </si>
  <si>
    <t>Төленген дивидендтер</t>
  </si>
  <si>
    <t>Қаржы қызметінде пайдаланылған таза ақша қаражаты</t>
  </si>
  <si>
    <t>Валюта бағамдарының өзгеруінің шетел валютасындағы ақша қаражаттарының мөлшеріне әсері</t>
  </si>
  <si>
    <t>Ақша қаражаттары мен олардың баламаларының таза өсуі/(азаюы)</t>
  </si>
  <si>
    <t>Ақша қаражаттары және олардың баламалары, жыл басына</t>
  </si>
  <si>
    <t>А.Каржаубеков</t>
  </si>
  <si>
    <t>Басқа жиынтық кіріс арқылы әділ құн бойынша бағаланатын қаржы активтерінің әділ құнының өзгеруінен таза шығын</t>
  </si>
  <si>
    <t>БАСҚА ЖИЫНТЫҚ ШЫҒЫН</t>
  </si>
  <si>
    <t>Ақша қаражаттарының қозғалысы туралы есеп - 2025 жылғы 30 маусымда аяқталған кезең үшін</t>
  </si>
  <si>
    <t>Ақша қаражаттары және олардың баламалары, кезең соңына</t>
  </si>
  <si>
    <t>Қосымша төленген капитал</t>
  </si>
  <si>
    <t>Басқа жиынтық кіріс арқылы әділ құны бойынша ағаланатын қаржы активтерін қайта бағалау жөніндегі резерв</t>
  </si>
  <si>
    <t>Негізгі құралдарды қайта бағалау бойынша резерв</t>
  </si>
  <si>
    <t>Бөлінбеген пайда</t>
  </si>
  <si>
    <t>Капитал жиыны</t>
  </si>
  <si>
    <t>Акционерлерге дивидендтер төлеу</t>
  </si>
  <si>
    <t>Басқа жиынтық табыс</t>
  </si>
  <si>
    <t>Капиталдағы өзгерістер туралы есеп - 2025 жылғы 30 маусымда аяқталған кезең үшін</t>
  </si>
  <si>
    <t>А. Каржаубеков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</si>
</sst>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8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/>
    <xf numFmtId="0" fontId="0" fillId="0" borderId="0" xfId="0" applyBorder="1" applyAlignment="1"/>
    <xf numFmtId="0" fontId="0" fillId="0" borderId="0" xfId="0" applyBorder="1"/>
    <xf numFmtId="164" fontId="5" fillId="0" borderId="0" xfId="0" applyNumberFormat="1" applyFont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/>
    <xf numFmtId="0" fontId="4" fillId="0" borderId="0" xfId="0" applyFont="1" applyAlignment="1">
      <alignment horizontal="left" vertical="center" wrapText="1"/>
    </xf>
    <xf numFmtId="164" fontId="11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left" wrapText="1"/>
    </xf>
    <xf numFmtId="0" fontId="4" fillId="0" borderId="0" xfId="0" applyFont="1" applyAlignment="1">
      <alignment horizontal="right" wrapText="1"/>
    </xf>
    <xf numFmtId="0" fontId="12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1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164" fontId="5" fillId="0" borderId="0" xfId="0" applyNumberFormat="1" applyFont="1" applyFill="1" applyAlignment="1">
      <alignment vertical="center"/>
    </xf>
    <xf numFmtId="0" fontId="0" fillId="0" borderId="0" xfId="0" applyFill="1"/>
    <xf numFmtId="0" fontId="11" fillId="0" borderId="1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vertical="center"/>
    </xf>
    <xf numFmtId="164" fontId="4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zoomScaleNormal="100" workbookViewId="0">
      <selection activeCell="B29" sqref="B29:B30"/>
    </sheetView>
  </sheetViews>
  <sheetFormatPr defaultRowHeight="15" x14ac:dyDescent="0.25"/>
  <cols>
    <col min="1" max="1" width="52.140625" customWidth="1"/>
    <col min="2" max="3" width="16.5703125" bestFit="1" customWidth="1"/>
  </cols>
  <sheetData>
    <row r="1" spans="1:3" x14ac:dyDescent="0.25">
      <c r="A1" s="15" t="s">
        <v>1</v>
      </c>
    </row>
    <row r="2" spans="1:3" x14ac:dyDescent="0.25">
      <c r="A2" s="15" t="s">
        <v>54</v>
      </c>
    </row>
    <row r="4" spans="1:3" ht="15.75" thickBot="1" x14ac:dyDescent="0.3">
      <c r="A4" s="2" t="s">
        <v>32</v>
      </c>
      <c r="B4" s="3" t="s">
        <v>55</v>
      </c>
      <c r="C4" s="3" t="s">
        <v>2</v>
      </c>
    </row>
    <row r="5" spans="1:3" ht="2.4500000000000002" customHeight="1" x14ac:dyDescent="0.25">
      <c r="A5" s="4"/>
      <c r="B5" s="5"/>
      <c r="C5" s="5"/>
    </row>
    <row r="6" spans="1:3" x14ac:dyDescent="0.25">
      <c r="A6" s="6" t="s">
        <v>3</v>
      </c>
      <c r="B6" s="7"/>
      <c r="C6" s="7"/>
    </row>
    <row r="7" spans="1:3" x14ac:dyDescent="0.25">
      <c r="A7" s="4" t="s">
        <v>4</v>
      </c>
      <c r="B7" s="20">
        <v>126652872.61401001</v>
      </c>
      <c r="C7" s="20">
        <v>78495327</v>
      </c>
    </row>
    <row r="8" spans="1:3" x14ac:dyDescent="0.25">
      <c r="A8" s="4" t="s">
        <v>5</v>
      </c>
      <c r="B8" s="20">
        <v>19315395.82</v>
      </c>
      <c r="C8" s="20">
        <v>18479556</v>
      </c>
    </row>
    <row r="9" spans="1:3" x14ac:dyDescent="0.25">
      <c r="A9" s="4" t="s">
        <v>6</v>
      </c>
      <c r="B9" s="20">
        <v>22049619.709489997</v>
      </c>
      <c r="C9" s="20">
        <v>32122645</v>
      </c>
    </row>
    <row r="10" spans="1:3" ht="24" x14ac:dyDescent="0.25">
      <c r="A10" s="1" t="s">
        <v>7</v>
      </c>
      <c r="B10" s="20">
        <v>172722.72120000003</v>
      </c>
      <c r="C10" s="20">
        <v>28411</v>
      </c>
    </row>
    <row r="11" spans="1:3" x14ac:dyDescent="0.25">
      <c r="A11" s="4" t="s">
        <v>8</v>
      </c>
      <c r="B11" s="20">
        <v>619351677.82904994</v>
      </c>
      <c r="C11" s="20">
        <v>525317980</v>
      </c>
    </row>
    <row r="12" spans="1:3" x14ac:dyDescent="0.25">
      <c r="A12" s="4" t="s">
        <v>9</v>
      </c>
      <c r="B12" s="20">
        <v>6821546.0569200004</v>
      </c>
      <c r="C12" s="20">
        <v>2646093</v>
      </c>
    </row>
    <row r="13" spans="1:3" x14ac:dyDescent="0.25">
      <c r="A13" s="9" t="s">
        <v>10</v>
      </c>
      <c r="B13" s="20"/>
      <c r="C13" s="20"/>
    </row>
    <row r="14" spans="1:3" ht="24" x14ac:dyDescent="0.25">
      <c r="A14" s="1" t="s">
        <v>11</v>
      </c>
      <c r="B14" s="20">
        <v>254495026.60663998</v>
      </c>
      <c r="C14" s="20">
        <v>242233341</v>
      </c>
    </row>
    <row r="15" spans="1:3" ht="24" x14ac:dyDescent="0.25">
      <c r="A15" s="1" t="s">
        <v>12</v>
      </c>
      <c r="B15" s="20">
        <v>87426425.889189988</v>
      </c>
      <c r="C15" s="20">
        <v>88096446</v>
      </c>
    </row>
    <row r="16" spans="1:3" x14ac:dyDescent="0.25">
      <c r="A16" s="4" t="s">
        <v>13</v>
      </c>
      <c r="B16" s="20">
        <v>2787573.6806300003</v>
      </c>
      <c r="C16" s="20">
        <v>453509</v>
      </c>
    </row>
    <row r="17" spans="1:3" x14ac:dyDescent="0.25">
      <c r="A17" s="4" t="s">
        <v>14</v>
      </c>
      <c r="B17" s="20">
        <v>566781.83200000005</v>
      </c>
      <c r="C17" s="20">
        <v>836132</v>
      </c>
    </row>
    <row r="18" spans="1:3" x14ac:dyDescent="0.25">
      <c r="A18" s="4" t="s">
        <v>15</v>
      </c>
      <c r="B18" s="20">
        <v>8441771.176690001</v>
      </c>
      <c r="C18" s="20">
        <v>7602778</v>
      </c>
    </row>
    <row r="19" spans="1:3" x14ac:dyDescent="0.25">
      <c r="A19" s="4" t="s">
        <v>16</v>
      </c>
      <c r="B19" s="20">
        <v>1667619.4546700001</v>
      </c>
      <c r="C19" s="20">
        <v>1604829</v>
      </c>
    </row>
    <row r="20" spans="1:3" x14ac:dyDescent="0.25">
      <c r="A20" s="4" t="s">
        <v>17</v>
      </c>
      <c r="B20" s="20">
        <v>9234534.3068700004</v>
      </c>
      <c r="C20" s="20">
        <v>4554899</v>
      </c>
    </row>
    <row r="21" spans="1:3" ht="2.4500000000000002" customHeight="1" thickBot="1" x14ac:dyDescent="0.3">
      <c r="A21" s="10"/>
      <c r="B21" s="21"/>
      <c r="C21" s="21"/>
    </row>
    <row r="22" spans="1:3" ht="2.4500000000000002" customHeight="1" x14ac:dyDescent="0.25">
      <c r="A22" s="4"/>
      <c r="B22" s="20"/>
      <c r="C22" s="20"/>
    </row>
    <row r="23" spans="1:3" x14ac:dyDescent="0.25">
      <c r="A23" s="11" t="s">
        <v>18</v>
      </c>
      <c r="B23" s="22">
        <f>SUM(B7:B20)</f>
        <v>1158983567.69736</v>
      </c>
      <c r="C23" s="22">
        <f>SUM(C7:C20)</f>
        <v>1002471946</v>
      </c>
    </row>
    <row r="24" spans="1:3" ht="15.75" thickBot="1" x14ac:dyDescent="0.3">
      <c r="A24" s="13"/>
      <c r="B24" s="23"/>
      <c r="C24" s="23"/>
    </row>
    <row r="25" spans="1:3" ht="2.4500000000000002" customHeight="1" x14ac:dyDescent="0.25">
      <c r="A25" s="7"/>
      <c r="B25" s="20"/>
      <c r="C25" s="29"/>
    </row>
    <row r="26" spans="1:3" x14ac:dyDescent="0.25">
      <c r="A26" s="11" t="s">
        <v>19</v>
      </c>
      <c r="B26" s="20"/>
      <c r="C26" s="29"/>
    </row>
    <row r="27" spans="1:3" ht="24" x14ac:dyDescent="0.25">
      <c r="A27" s="1" t="s">
        <v>20</v>
      </c>
      <c r="B27" s="20">
        <v>6489.1951300000001</v>
      </c>
      <c r="C27" s="20">
        <v>81578</v>
      </c>
    </row>
    <row r="28" spans="1:3" x14ac:dyDescent="0.25">
      <c r="A28" s="4" t="s">
        <v>21</v>
      </c>
      <c r="B28" s="20">
        <v>23559235.642610002</v>
      </c>
      <c r="C28" s="20">
        <v>6364242</v>
      </c>
    </row>
    <row r="29" spans="1:3" x14ac:dyDescent="0.25">
      <c r="A29" s="4" t="s">
        <v>22</v>
      </c>
      <c r="B29" s="20">
        <v>822646239.45483017</v>
      </c>
      <c r="C29" s="20">
        <v>801409862</v>
      </c>
    </row>
    <row r="30" spans="1:3" x14ac:dyDescent="0.25">
      <c r="A30" s="4" t="s">
        <v>23</v>
      </c>
      <c r="B30" s="20">
        <v>145016327.86233002</v>
      </c>
      <c r="C30" s="20">
        <v>32808452</v>
      </c>
    </row>
    <row r="31" spans="1:3" x14ac:dyDescent="0.25">
      <c r="A31" s="4" t="s">
        <v>24</v>
      </c>
      <c r="B31" s="20">
        <v>887489.51284999982</v>
      </c>
      <c r="C31" s="20">
        <v>1210044</v>
      </c>
    </row>
    <row r="32" spans="1:3" x14ac:dyDescent="0.25">
      <c r="A32" s="4" t="s">
        <v>25</v>
      </c>
      <c r="B32" s="20">
        <v>26327396.693209998</v>
      </c>
      <c r="C32" s="20">
        <v>22986531</v>
      </c>
    </row>
    <row r="33" spans="1:3" ht="2.4500000000000002" customHeight="1" thickBot="1" x14ac:dyDescent="0.3">
      <c r="A33" s="10"/>
      <c r="B33" s="21"/>
      <c r="C33" s="21"/>
    </row>
    <row r="34" spans="1:3" ht="2.4500000000000002" customHeight="1" x14ac:dyDescent="0.25">
      <c r="A34" s="4"/>
      <c r="B34" s="20"/>
      <c r="C34" s="20"/>
    </row>
    <row r="35" spans="1:3" x14ac:dyDescent="0.25">
      <c r="A35" s="11" t="s">
        <v>26</v>
      </c>
      <c r="B35" s="22">
        <f>SUM(B27:B32)</f>
        <v>1018443178.3609601</v>
      </c>
      <c r="C35" s="22">
        <f>SUM(C27:C32)</f>
        <v>864860709</v>
      </c>
    </row>
    <row r="36" spans="1:3" ht="15.75" thickBot="1" x14ac:dyDescent="0.3">
      <c r="A36" s="13"/>
      <c r="B36" s="23"/>
      <c r="C36" s="23"/>
    </row>
    <row r="37" spans="1:3" ht="2.4500000000000002" customHeight="1" x14ac:dyDescent="0.25">
      <c r="A37" s="7"/>
      <c r="B37" s="20"/>
      <c r="C37" s="29"/>
    </row>
    <row r="38" spans="1:3" x14ac:dyDescent="0.25">
      <c r="A38" s="11" t="s">
        <v>0</v>
      </c>
      <c r="B38" s="20"/>
      <c r="C38" s="29"/>
    </row>
    <row r="39" spans="1:3" x14ac:dyDescent="0.25">
      <c r="A39" s="4" t="s">
        <v>27</v>
      </c>
      <c r="B39" s="20">
        <v>7050000</v>
      </c>
      <c r="C39" s="20">
        <v>7050000</v>
      </c>
    </row>
    <row r="40" spans="1:3" x14ac:dyDescent="0.25">
      <c r="A40" s="4" t="s">
        <v>28</v>
      </c>
      <c r="B40" s="20">
        <v>220972.88709999999</v>
      </c>
      <c r="C40" s="20">
        <v>220973</v>
      </c>
    </row>
    <row r="41" spans="1:3" ht="36" x14ac:dyDescent="0.25">
      <c r="A41" s="1" t="s">
        <v>29</v>
      </c>
      <c r="B41" s="20">
        <v>-6535228.9911799999</v>
      </c>
      <c r="C41" s="20">
        <v>-4099021</v>
      </c>
    </row>
    <row r="42" spans="1:3" x14ac:dyDescent="0.25">
      <c r="A42" s="4" t="s">
        <v>30</v>
      </c>
      <c r="B42" s="20">
        <v>139804645.44048002</v>
      </c>
      <c r="C42" s="20">
        <v>134439285</v>
      </c>
    </row>
    <row r="43" spans="1:3" ht="2.4500000000000002" customHeight="1" thickBot="1" x14ac:dyDescent="0.3">
      <c r="A43" s="10"/>
      <c r="B43" s="21"/>
      <c r="C43" s="21"/>
    </row>
    <row r="44" spans="1:3" ht="2.4500000000000002" customHeight="1" x14ac:dyDescent="0.25">
      <c r="A44" s="4"/>
      <c r="B44" s="20"/>
      <c r="C44" s="20"/>
    </row>
    <row r="45" spans="1:3" x14ac:dyDescent="0.25">
      <c r="A45" s="11" t="s">
        <v>0</v>
      </c>
      <c r="B45" s="22">
        <f>SUM(B39:B42)</f>
        <v>140540389.33640003</v>
      </c>
      <c r="C45" s="22">
        <f>SUM(C39:C42)</f>
        <v>137611237</v>
      </c>
    </row>
    <row r="46" spans="1:3" ht="15.75" thickBot="1" x14ac:dyDescent="0.3">
      <c r="A46" s="13"/>
      <c r="B46" s="23"/>
      <c r="C46" s="23"/>
    </row>
    <row r="47" spans="1:3" ht="2.4500000000000002" customHeight="1" x14ac:dyDescent="0.25">
      <c r="A47" s="11"/>
      <c r="B47" s="22"/>
      <c r="C47" s="22"/>
    </row>
    <row r="48" spans="1:3" x14ac:dyDescent="0.25">
      <c r="A48" s="11" t="s">
        <v>31</v>
      </c>
      <c r="B48" s="22">
        <f>B35+B45</f>
        <v>1158983567.69736</v>
      </c>
      <c r="C48" s="22">
        <f>C35+C45</f>
        <v>1002471946</v>
      </c>
    </row>
    <row r="49" spans="1:3" ht="2.4500000000000002" customHeight="1" thickBot="1" x14ac:dyDescent="0.3">
      <c r="A49" s="14"/>
      <c r="B49" s="24"/>
      <c r="C49" s="24"/>
    </row>
    <row r="50" spans="1:3" ht="15.75" thickTop="1" x14ac:dyDescent="0.25"/>
    <row r="51" spans="1:3" x14ac:dyDescent="0.25">
      <c r="A51" s="4" t="s">
        <v>63</v>
      </c>
      <c r="B51" s="8"/>
      <c r="C51" s="8" t="s">
        <v>51</v>
      </c>
    </row>
    <row r="52" spans="1:3" x14ac:dyDescent="0.25">
      <c r="A52" s="4"/>
      <c r="B52" s="8"/>
      <c r="C52" s="8"/>
    </row>
    <row r="53" spans="1:3" x14ac:dyDescent="0.25">
      <c r="A53" s="4" t="s">
        <v>33</v>
      </c>
      <c r="B53" s="8"/>
      <c r="C53" s="8" t="s">
        <v>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zoomScaleNormal="100" workbookViewId="0">
      <selection activeCell="B25" sqref="B25"/>
    </sheetView>
  </sheetViews>
  <sheetFormatPr defaultColWidth="9.140625" defaultRowHeight="15" customHeight="1" x14ac:dyDescent="0.25"/>
  <cols>
    <col min="1" max="1" width="52.140625" style="18" customWidth="1"/>
    <col min="2" max="3" width="16.5703125" style="19" bestFit="1" customWidth="1"/>
    <col min="4" max="4" width="9.140625" style="19" customWidth="1"/>
    <col min="5" max="16384" width="9.140625" style="19"/>
  </cols>
  <sheetData>
    <row r="1" spans="1:3" ht="15" customHeight="1" x14ac:dyDescent="0.25">
      <c r="A1" s="16" t="s">
        <v>1</v>
      </c>
    </row>
    <row r="2" spans="1:3" ht="15" customHeight="1" x14ac:dyDescent="0.25">
      <c r="A2" s="16" t="s">
        <v>56</v>
      </c>
    </row>
    <row r="4" spans="1:3" ht="15" customHeight="1" thickBot="1" x14ac:dyDescent="0.3">
      <c r="A4" s="2" t="s">
        <v>32</v>
      </c>
      <c r="B4" s="3" t="s">
        <v>55</v>
      </c>
      <c r="C4" s="3" t="s">
        <v>57</v>
      </c>
    </row>
    <row r="5" spans="1:3" ht="15" customHeight="1" x14ac:dyDescent="0.25">
      <c r="A5" s="9"/>
      <c r="B5" s="12"/>
      <c r="C5" s="12"/>
    </row>
    <row r="6" spans="1:3" ht="24" x14ac:dyDescent="0.25">
      <c r="A6" s="1" t="s">
        <v>34</v>
      </c>
      <c r="B6" s="25">
        <v>62184506.553420007</v>
      </c>
      <c r="C6" s="25">
        <v>50953392.009999998</v>
      </c>
    </row>
    <row r="7" spans="1:3" ht="15" customHeight="1" x14ac:dyDescent="0.25">
      <c r="A7" s="4" t="s">
        <v>35</v>
      </c>
      <c r="B7" s="25">
        <v>-32690547.582010001</v>
      </c>
      <c r="C7" s="25">
        <v>-23527344.004749998</v>
      </c>
    </row>
    <row r="8" spans="1:3" ht="2.4500000000000002" customHeight="1" thickBot="1" x14ac:dyDescent="0.3">
      <c r="A8" s="10"/>
      <c r="B8" s="26"/>
      <c r="C8" s="26"/>
    </row>
    <row r="9" spans="1:3" ht="2.4500000000000002" customHeight="1" x14ac:dyDescent="0.25">
      <c r="A9" s="4"/>
      <c r="B9" s="25"/>
      <c r="C9" s="25"/>
    </row>
    <row r="10" spans="1:3" ht="15" customHeight="1" x14ac:dyDescent="0.25">
      <c r="A10" s="11" t="s">
        <v>36</v>
      </c>
      <c r="B10" s="27">
        <f>B6+B7</f>
        <v>29493958.971410006</v>
      </c>
      <c r="C10" s="27">
        <f>C6+C7</f>
        <v>27426048.005249999</v>
      </c>
    </row>
    <row r="11" spans="1:3" ht="15" customHeight="1" x14ac:dyDescent="0.25">
      <c r="A11" s="4" t="s">
        <v>37</v>
      </c>
      <c r="B11" s="25">
        <v>-2572763.9595199968</v>
      </c>
      <c r="C11" s="25">
        <v>-2408839.69</v>
      </c>
    </row>
    <row r="12" spans="1:3" ht="2.4500000000000002" customHeight="1" thickBot="1" x14ac:dyDescent="0.3">
      <c r="A12" s="10"/>
      <c r="B12" s="26"/>
      <c r="C12" s="26"/>
    </row>
    <row r="13" spans="1:3" ht="2.4500000000000002" customHeight="1" x14ac:dyDescent="0.25">
      <c r="A13" s="4"/>
      <c r="B13" s="25"/>
      <c r="C13" s="25"/>
    </row>
    <row r="14" spans="1:3" ht="15" customHeight="1" x14ac:dyDescent="0.25">
      <c r="A14" s="11" t="s">
        <v>38</v>
      </c>
      <c r="B14" s="27">
        <f>B10+B11</f>
        <v>26921195.011890009</v>
      </c>
      <c r="C14" s="27">
        <f>C10+C11</f>
        <v>25017208.315249998</v>
      </c>
    </row>
    <row r="15" spans="1:3" ht="2.4500000000000002" customHeight="1" thickBot="1" x14ac:dyDescent="0.3">
      <c r="A15" s="13"/>
      <c r="B15" s="28"/>
      <c r="C15" s="28"/>
    </row>
    <row r="16" spans="1:3" ht="15" customHeight="1" x14ac:dyDescent="0.25">
      <c r="A16" s="11"/>
      <c r="B16" s="27"/>
      <c r="C16" s="27"/>
    </row>
    <row r="17" spans="1:3" ht="15" customHeight="1" x14ac:dyDescent="0.25">
      <c r="A17" s="4" t="s">
        <v>39</v>
      </c>
      <c r="B17" s="25">
        <v>2254086.0683199996</v>
      </c>
      <c r="C17" s="25">
        <v>2633078.7200000002</v>
      </c>
    </row>
    <row r="18" spans="1:3" ht="15" customHeight="1" x14ac:dyDescent="0.25">
      <c r="A18" s="4" t="s">
        <v>40</v>
      </c>
      <c r="B18" s="25">
        <v>-2637876.2760399999</v>
      </c>
      <c r="C18" s="25">
        <v>-2081412.1</v>
      </c>
    </row>
    <row r="19" spans="1:3" ht="2.4500000000000002" customHeight="1" thickBot="1" x14ac:dyDescent="0.3">
      <c r="A19" s="10"/>
      <c r="B19" s="26"/>
      <c r="C19" s="26"/>
    </row>
    <row r="20" spans="1:3" ht="2.4500000000000002" customHeight="1" x14ac:dyDescent="0.25">
      <c r="A20" s="4"/>
      <c r="B20" s="25"/>
      <c r="C20" s="25"/>
    </row>
    <row r="21" spans="1:3" ht="15" customHeight="1" x14ac:dyDescent="0.25">
      <c r="A21" s="11" t="s">
        <v>41</v>
      </c>
      <c r="B21" s="27">
        <f>B17+B18</f>
        <v>-383790.2077200003</v>
      </c>
      <c r="C21" s="27">
        <f>C17+C18</f>
        <v>551666.62000000011</v>
      </c>
    </row>
    <row r="22" spans="1:3" ht="2.4500000000000002" customHeight="1" thickBot="1" x14ac:dyDescent="0.3">
      <c r="A22" s="13"/>
      <c r="B22" s="28"/>
      <c r="C22" s="28"/>
    </row>
    <row r="23" spans="1:3" ht="15" customHeight="1" x14ac:dyDescent="0.25">
      <c r="A23" s="11"/>
      <c r="B23" s="27"/>
      <c r="C23" s="27"/>
    </row>
    <row r="24" spans="1:3" ht="36" x14ac:dyDescent="0.25">
      <c r="A24" s="1" t="s">
        <v>52</v>
      </c>
      <c r="B24" s="25">
        <v>726994.88692000019</v>
      </c>
      <c r="C24" s="25">
        <v>-282871.45</v>
      </c>
    </row>
    <row r="25" spans="1:3" ht="36" x14ac:dyDescent="0.25">
      <c r="A25" s="1" t="s">
        <v>58</v>
      </c>
      <c r="B25" s="25">
        <v>298978.65585999994</v>
      </c>
      <c r="C25" s="25">
        <v>47975.15</v>
      </c>
    </row>
    <row r="26" spans="1:3" ht="24" x14ac:dyDescent="0.25">
      <c r="A26" s="1" t="s">
        <v>42</v>
      </c>
      <c r="B26" s="25">
        <v>2317495.981170001</v>
      </c>
      <c r="C26" s="25">
        <v>3326432.32</v>
      </c>
    </row>
    <row r="27" spans="1:3" ht="15" customHeight="1" x14ac:dyDescent="0.25">
      <c r="A27" s="4" t="s">
        <v>43</v>
      </c>
      <c r="B27" s="25">
        <v>295736.81567000004</v>
      </c>
      <c r="C27" s="25">
        <v>153301.98000000001</v>
      </c>
    </row>
    <row r="28" spans="1:3" ht="2.4500000000000002" customHeight="1" thickBot="1" x14ac:dyDescent="0.3">
      <c r="A28" s="10"/>
      <c r="B28" s="26"/>
      <c r="C28" s="26"/>
    </row>
    <row r="29" spans="1:3" ht="2.4500000000000002" customHeight="1" x14ac:dyDescent="0.25">
      <c r="A29" s="4"/>
      <c r="B29" s="25"/>
      <c r="C29" s="25"/>
    </row>
    <row r="30" spans="1:3" ht="15" customHeight="1" x14ac:dyDescent="0.25">
      <c r="A30" s="11" t="s">
        <v>44</v>
      </c>
      <c r="B30" s="27">
        <f>SUM(B24:B27)</f>
        <v>3639206.3396200011</v>
      </c>
      <c r="C30" s="27">
        <f>SUM(C24:C27)</f>
        <v>3244838</v>
      </c>
    </row>
    <row r="31" spans="1:3" ht="2.4500000000000002" customHeight="1" thickBot="1" x14ac:dyDescent="0.3">
      <c r="A31" s="13"/>
      <c r="B31" s="28"/>
      <c r="C31" s="28"/>
    </row>
    <row r="32" spans="1:3" ht="15" customHeight="1" x14ac:dyDescent="0.25">
      <c r="A32" s="17"/>
      <c r="B32" s="25"/>
      <c r="C32" s="25"/>
    </row>
    <row r="33" spans="1:3" ht="15" customHeight="1" x14ac:dyDescent="0.25">
      <c r="A33" s="4" t="s">
        <v>45</v>
      </c>
      <c r="B33" s="25">
        <v>-7996950.6306599993</v>
      </c>
      <c r="C33" s="25">
        <v>-7947604.5152500002</v>
      </c>
    </row>
    <row r="34" spans="1:3" ht="15" customHeight="1" x14ac:dyDescent="0.25">
      <c r="A34" s="4" t="s">
        <v>46</v>
      </c>
      <c r="B34" s="25">
        <v>358456.89426999999</v>
      </c>
      <c r="C34" s="25">
        <v>2226889.27</v>
      </c>
    </row>
    <row r="35" spans="1:3" ht="2.4500000000000002" customHeight="1" thickBot="1" x14ac:dyDescent="0.3">
      <c r="A35" s="10"/>
      <c r="B35" s="26"/>
      <c r="C35" s="26"/>
    </row>
    <row r="36" spans="1:3" ht="2.4500000000000002" customHeight="1" x14ac:dyDescent="0.25">
      <c r="A36" s="4"/>
      <c r="B36" s="25"/>
      <c r="C36" s="25"/>
    </row>
    <row r="37" spans="1:3" ht="15" customHeight="1" x14ac:dyDescent="0.25">
      <c r="A37" s="11" t="s">
        <v>47</v>
      </c>
      <c r="B37" s="27">
        <f>B33+B34</f>
        <v>-7638493.7363899993</v>
      </c>
      <c r="C37" s="27">
        <f>C33+C34</f>
        <v>-5720715.2452499997</v>
      </c>
    </row>
    <row r="38" spans="1:3" ht="2.4500000000000002" customHeight="1" thickBot="1" x14ac:dyDescent="0.3">
      <c r="A38" s="13"/>
      <c r="B38" s="28"/>
      <c r="C38" s="28"/>
    </row>
    <row r="39" spans="1:3" ht="15" customHeight="1" x14ac:dyDescent="0.25">
      <c r="A39" s="17"/>
      <c r="B39" s="25"/>
      <c r="C39" s="25"/>
    </row>
    <row r="40" spans="1:3" ht="15" customHeight="1" x14ac:dyDescent="0.25">
      <c r="A40" s="11" t="s">
        <v>48</v>
      </c>
      <c r="B40" s="27">
        <f>B14+B21+B30+B37</f>
        <v>22538117.407400012</v>
      </c>
      <c r="C40" s="27">
        <f>C14+C21+C30+C37</f>
        <v>23092997.689999998</v>
      </c>
    </row>
    <row r="41" spans="1:3" ht="15" customHeight="1" x14ac:dyDescent="0.25">
      <c r="A41" s="4" t="s">
        <v>49</v>
      </c>
      <c r="B41" s="25">
        <v>-2172756.0460000001</v>
      </c>
      <c r="C41" s="25">
        <v>-2037136.46</v>
      </c>
    </row>
    <row r="42" spans="1:3" ht="2.4500000000000002" customHeight="1" thickBot="1" x14ac:dyDescent="0.3">
      <c r="A42" s="10"/>
      <c r="B42" s="26"/>
      <c r="C42" s="26"/>
    </row>
    <row r="43" spans="1:3" ht="2.4500000000000002" customHeight="1" x14ac:dyDescent="0.25">
      <c r="A43" s="4"/>
      <c r="B43" s="25"/>
      <c r="C43" s="25"/>
    </row>
    <row r="44" spans="1:3" ht="15" customHeight="1" x14ac:dyDescent="0.25">
      <c r="A44" s="11" t="s">
        <v>50</v>
      </c>
      <c r="B44" s="27">
        <f>B40+B41</f>
        <v>20365361.361400012</v>
      </c>
      <c r="C44" s="27">
        <f>C40+C41</f>
        <v>21055861.229999997</v>
      </c>
    </row>
    <row r="45" spans="1:3" ht="2.4500000000000002" customHeight="1" thickBot="1" x14ac:dyDescent="0.3">
      <c r="A45" s="13"/>
      <c r="B45" s="28"/>
      <c r="C45" s="28"/>
    </row>
    <row r="47" spans="1:3" ht="15" customHeight="1" x14ac:dyDescent="0.25">
      <c r="A47" s="11" t="s">
        <v>59</v>
      </c>
      <c r="B47" s="25"/>
      <c r="C47" s="25"/>
    </row>
    <row r="48" spans="1:3" ht="24" x14ac:dyDescent="0.25">
      <c r="A48" s="1" t="s">
        <v>60</v>
      </c>
      <c r="B48" s="25"/>
      <c r="C48" s="25"/>
    </row>
    <row r="49" spans="1:3" ht="24" x14ac:dyDescent="0.25">
      <c r="A49" s="1" t="s">
        <v>111</v>
      </c>
      <c r="B49" s="25">
        <v>-2137229.2779999999</v>
      </c>
      <c r="C49" s="25">
        <v>-415616.386</v>
      </c>
    </row>
    <row r="50" spans="1:3" ht="48" x14ac:dyDescent="0.25">
      <c r="A50" s="1" t="s">
        <v>61</v>
      </c>
      <c r="B50" s="25">
        <v>-298978.65600000002</v>
      </c>
      <c r="C50" s="25">
        <v>-47975.146999999997</v>
      </c>
    </row>
    <row r="51" spans="1:3" ht="2.4500000000000002" customHeight="1" thickBot="1" x14ac:dyDescent="0.3">
      <c r="A51" s="10"/>
      <c r="B51" s="26"/>
      <c r="C51" s="26"/>
    </row>
    <row r="52" spans="1:3" ht="2.4500000000000002" customHeight="1" x14ac:dyDescent="0.25">
      <c r="A52" s="4"/>
      <c r="B52" s="25"/>
      <c r="C52" s="25"/>
    </row>
    <row r="53" spans="1:3" ht="15" customHeight="1" x14ac:dyDescent="0.25">
      <c r="A53" s="11" t="s">
        <v>112</v>
      </c>
      <c r="B53" s="27">
        <v>-2436207.9339999999</v>
      </c>
      <c r="C53" s="27">
        <v>-463591.533</v>
      </c>
    </row>
    <row r="54" spans="1:3" ht="2.4500000000000002" customHeight="1" thickBot="1" x14ac:dyDescent="0.3">
      <c r="A54" s="13"/>
      <c r="B54" s="28"/>
      <c r="C54" s="28"/>
    </row>
    <row r="55" spans="1:3" ht="2.4500000000000002" customHeight="1" x14ac:dyDescent="0.25">
      <c r="A55" s="11"/>
      <c r="B55" s="27"/>
      <c r="C55" s="27"/>
    </row>
    <row r="56" spans="1:3" ht="15" customHeight="1" x14ac:dyDescent="0.25">
      <c r="A56" s="11" t="s">
        <v>62</v>
      </c>
      <c r="B56" s="27">
        <v>17929153.427000001</v>
      </c>
      <c r="C56" s="27">
        <v>20592269.693</v>
      </c>
    </row>
    <row r="57" spans="1:3" ht="2.4500000000000002" customHeight="1" thickBot="1" x14ac:dyDescent="0.3">
      <c r="A57" s="13"/>
      <c r="B57" s="28"/>
      <c r="C57" s="28"/>
    </row>
    <row r="59" spans="1:3" ht="15" customHeight="1" x14ac:dyDescent="0.25">
      <c r="A59" s="4" t="s">
        <v>63</v>
      </c>
      <c r="B59" s="8"/>
      <c r="C59" s="8" t="s">
        <v>51</v>
      </c>
    </row>
    <row r="60" spans="1:3" ht="15" customHeight="1" x14ac:dyDescent="0.25">
      <c r="A60" s="4"/>
      <c r="B60" s="8"/>
      <c r="C60" s="8"/>
    </row>
    <row r="61" spans="1:3" ht="15" customHeight="1" x14ac:dyDescent="0.25">
      <c r="A61" s="4" t="s">
        <v>33</v>
      </c>
      <c r="B61" s="8"/>
      <c r="C61" s="8" t="s">
        <v>53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workbookViewId="0">
      <selection activeCell="A2" sqref="A2"/>
    </sheetView>
  </sheetViews>
  <sheetFormatPr defaultRowHeight="15" x14ac:dyDescent="0.25"/>
  <cols>
    <col min="1" max="1" width="52.140625" customWidth="1"/>
    <col min="2" max="3" width="16.5703125" bestFit="1" customWidth="1"/>
  </cols>
  <sheetData>
    <row r="1" spans="1:3" x14ac:dyDescent="0.25">
      <c r="A1" s="16" t="s">
        <v>1</v>
      </c>
    </row>
    <row r="2" spans="1:3" x14ac:dyDescent="0.25">
      <c r="A2" s="15" t="s">
        <v>113</v>
      </c>
    </row>
    <row r="4" spans="1:3" ht="15.75" thickBot="1" x14ac:dyDescent="0.3">
      <c r="A4" s="2" t="s">
        <v>32</v>
      </c>
      <c r="B4" s="3" t="s">
        <v>55</v>
      </c>
      <c r="C4" s="3" t="s">
        <v>57</v>
      </c>
    </row>
    <row r="5" spans="1:3" x14ac:dyDescent="0.25">
      <c r="A5" s="9"/>
      <c r="B5" s="12"/>
      <c r="C5" s="12"/>
    </row>
    <row r="6" spans="1:3" ht="24" x14ac:dyDescent="0.25">
      <c r="A6" s="30" t="s">
        <v>65</v>
      </c>
      <c r="B6" s="12"/>
      <c r="C6" s="12"/>
    </row>
    <row r="7" spans="1:3" x14ac:dyDescent="0.25">
      <c r="A7" s="4" t="s">
        <v>66</v>
      </c>
      <c r="B7" s="20">
        <v>61652783</v>
      </c>
      <c r="C7" s="20">
        <v>43927945</v>
      </c>
    </row>
    <row r="8" spans="1:3" ht="24" x14ac:dyDescent="0.25">
      <c r="A8" s="1" t="s">
        <v>67</v>
      </c>
      <c r="B8" s="20">
        <v>2433658</v>
      </c>
      <c r="C8" s="31">
        <v>2217646</v>
      </c>
    </row>
    <row r="9" spans="1:3" ht="24" x14ac:dyDescent="0.25">
      <c r="A9" s="1" t="s">
        <v>68</v>
      </c>
      <c r="B9" s="20">
        <v>8057601</v>
      </c>
      <c r="C9" s="31">
        <v>3763100</v>
      </c>
    </row>
    <row r="10" spans="1:3" ht="24" x14ac:dyDescent="0.25">
      <c r="A10" s="1" t="s">
        <v>69</v>
      </c>
      <c r="B10" s="20">
        <v>3777568</v>
      </c>
      <c r="C10" s="31">
        <v>3301598</v>
      </c>
    </row>
    <row r="11" spans="1:3" x14ac:dyDescent="0.25">
      <c r="A11" s="4" t="s">
        <v>70</v>
      </c>
      <c r="B11" s="20">
        <v>47383956</v>
      </c>
      <c r="C11" s="20">
        <v>34645601</v>
      </c>
    </row>
    <row r="12" spans="1:3" x14ac:dyDescent="0.25">
      <c r="A12" s="4" t="s">
        <v>71</v>
      </c>
      <c r="B12" s="20">
        <v>-31140248</v>
      </c>
      <c r="C12" s="20">
        <v>-22045787</v>
      </c>
    </row>
    <row r="13" spans="1:3" ht="24" x14ac:dyDescent="0.25">
      <c r="A13" s="1" t="s">
        <v>72</v>
      </c>
      <c r="B13" s="20">
        <v>-26544859</v>
      </c>
      <c r="C13" s="20">
        <v>-18329997</v>
      </c>
    </row>
    <row r="14" spans="1:3" ht="24" x14ac:dyDescent="0.25">
      <c r="A14" s="1" t="s">
        <v>73</v>
      </c>
      <c r="B14" s="20">
        <v>-4595389</v>
      </c>
      <c r="C14" s="20">
        <v>-3715790</v>
      </c>
    </row>
    <row r="15" spans="1:3" x14ac:dyDescent="0.25">
      <c r="A15" s="4" t="s">
        <v>74</v>
      </c>
      <c r="B15" s="20">
        <v>2238940</v>
      </c>
      <c r="C15" s="20">
        <v>2630791</v>
      </c>
    </row>
    <row r="16" spans="1:3" x14ac:dyDescent="0.25">
      <c r="A16" s="4" t="s">
        <v>75</v>
      </c>
      <c r="B16" s="20">
        <v>-2289829</v>
      </c>
      <c r="C16" s="20">
        <v>-2015161</v>
      </c>
    </row>
    <row r="17" spans="1:3" ht="36" x14ac:dyDescent="0.25">
      <c r="A17" s="1" t="s">
        <v>76</v>
      </c>
      <c r="B17" s="20">
        <v>561511</v>
      </c>
      <c r="C17" s="20">
        <v>-332616</v>
      </c>
    </row>
    <row r="18" spans="1:3" ht="24" x14ac:dyDescent="0.25">
      <c r="A18" s="1" t="s">
        <v>77</v>
      </c>
      <c r="B18" s="20">
        <v>2317496</v>
      </c>
      <c r="C18" s="20">
        <v>3326432</v>
      </c>
    </row>
    <row r="19" spans="1:3" x14ac:dyDescent="0.25">
      <c r="A19" s="4" t="s">
        <v>43</v>
      </c>
      <c r="B19" s="20">
        <v>264194</v>
      </c>
      <c r="C19" s="20">
        <v>89636</v>
      </c>
    </row>
    <row r="20" spans="1:3" x14ac:dyDescent="0.25">
      <c r="A20" s="4" t="s">
        <v>78</v>
      </c>
      <c r="B20" s="20">
        <v>-8496187</v>
      </c>
      <c r="C20" s="20">
        <v>-6018508</v>
      </c>
    </row>
    <row r="21" spans="1:3" x14ac:dyDescent="0.25">
      <c r="A21" s="4" t="s">
        <v>79</v>
      </c>
      <c r="B21" s="20">
        <v>-2061416</v>
      </c>
      <c r="C21" s="20">
        <v>-2521843</v>
      </c>
    </row>
    <row r="22" spans="1:3" ht="2.4500000000000002" customHeight="1" thickBot="1" x14ac:dyDescent="0.3">
      <c r="A22" s="10"/>
      <c r="B22" s="21"/>
      <c r="C22" s="21"/>
    </row>
    <row r="23" spans="1:3" x14ac:dyDescent="0.25">
      <c r="A23" s="4"/>
      <c r="B23" s="20"/>
      <c r="C23" s="20"/>
    </row>
    <row r="24" spans="1:3" ht="36" x14ac:dyDescent="0.25">
      <c r="A24" s="30" t="s">
        <v>80</v>
      </c>
      <c r="B24" s="22">
        <v>23047244</v>
      </c>
      <c r="C24" s="22">
        <v>17040889</v>
      </c>
    </row>
    <row r="25" spans="1:3" ht="2.4500000000000002" customHeight="1" thickBot="1" x14ac:dyDescent="0.3">
      <c r="A25" s="13"/>
      <c r="B25" s="23"/>
      <c r="C25" s="23"/>
    </row>
    <row r="26" spans="1:3" x14ac:dyDescent="0.25">
      <c r="A26" s="11"/>
      <c r="B26" s="22"/>
      <c r="C26" s="22"/>
    </row>
    <row r="27" spans="1:3" x14ac:dyDescent="0.25">
      <c r="A27" s="11" t="s">
        <v>81</v>
      </c>
      <c r="B27" s="20"/>
      <c r="C27" s="20"/>
    </row>
    <row r="28" spans="1:3" ht="24" x14ac:dyDescent="0.25">
      <c r="A28" s="1" t="s">
        <v>82</v>
      </c>
      <c r="B28" s="20">
        <v>-835838</v>
      </c>
      <c r="C28" s="20">
        <v>-1125092</v>
      </c>
    </row>
    <row r="29" spans="1:3" x14ac:dyDescent="0.25">
      <c r="A29" s="4" t="s">
        <v>83</v>
      </c>
      <c r="B29" s="20">
        <v>10555532</v>
      </c>
      <c r="C29" s="20">
        <v>-3697363</v>
      </c>
    </row>
    <row r="30" spans="1:3" ht="36" x14ac:dyDescent="0.25">
      <c r="A30" s="1" t="s">
        <v>84</v>
      </c>
      <c r="B30" s="20">
        <v>-144312</v>
      </c>
      <c r="C30" s="20">
        <v>-299564</v>
      </c>
    </row>
    <row r="31" spans="1:3" x14ac:dyDescent="0.25">
      <c r="A31" s="4" t="s">
        <v>85</v>
      </c>
      <c r="B31" s="20">
        <v>-94217351</v>
      </c>
      <c r="C31" s="20">
        <v>-63147813</v>
      </c>
    </row>
    <row r="32" spans="1:3" ht="24" x14ac:dyDescent="0.25">
      <c r="A32" s="1" t="s">
        <v>86</v>
      </c>
      <c r="B32" s="20">
        <v>-4163363</v>
      </c>
      <c r="C32" s="20">
        <v>760554</v>
      </c>
    </row>
    <row r="33" spans="1:3" x14ac:dyDescent="0.25">
      <c r="A33" s="4" t="s">
        <v>87</v>
      </c>
      <c r="B33" s="20">
        <v>-4651564</v>
      </c>
      <c r="C33" s="20">
        <v>-1172951</v>
      </c>
    </row>
    <row r="34" spans="1:3" ht="24" x14ac:dyDescent="0.25">
      <c r="A34" s="1" t="s">
        <v>88</v>
      </c>
      <c r="B34" s="20">
        <v>16895583</v>
      </c>
      <c r="C34" s="20">
        <v>8514550</v>
      </c>
    </row>
    <row r="35" spans="1:3" ht="24" x14ac:dyDescent="0.25">
      <c r="A35" s="1" t="s">
        <v>89</v>
      </c>
      <c r="B35" s="20">
        <v>112207876</v>
      </c>
      <c r="C35" s="20">
        <v>53509847</v>
      </c>
    </row>
    <row r="36" spans="1:3" ht="24" x14ac:dyDescent="0.25">
      <c r="A36" s="1" t="s">
        <v>90</v>
      </c>
      <c r="B36" s="20">
        <v>21109082</v>
      </c>
      <c r="C36" s="20">
        <v>53651039</v>
      </c>
    </row>
    <row r="37" spans="1:3" x14ac:dyDescent="0.25">
      <c r="A37" s="4" t="s">
        <v>91</v>
      </c>
      <c r="B37" s="20">
        <v>2779487</v>
      </c>
      <c r="C37" s="20">
        <v>3544487</v>
      </c>
    </row>
    <row r="38" spans="1:3" ht="24" x14ac:dyDescent="0.25">
      <c r="A38" s="1" t="s">
        <v>92</v>
      </c>
      <c r="B38" s="20">
        <v>-75089</v>
      </c>
      <c r="C38" s="20">
        <v>226375</v>
      </c>
    </row>
    <row r="39" spans="1:3" ht="2.4500000000000002" customHeight="1" thickBot="1" x14ac:dyDescent="0.3">
      <c r="A39" s="10"/>
      <c r="B39" s="21"/>
      <c r="C39" s="21"/>
    </row>
    <row r="40" spans="1:3" x14ac:dyDescent="0.25">
      <c r="A40" s="4"/>
      <c r="B40" s="20"/>
      <c r="C40" s="20"/>
    </row>
    <row r="41" spans="1:3" x14ac:dyDescent="0.25">
      <c r="A41" s="11" t="s">
        <v>93</v>
      </c>
      <c r="B41" s="22">
        <v>82507287</v>
      </c>
      <c r="C41" s="22">
        <v>67804958</v>
      </c>
    </row>
    <row r="42" spans="1:3" ht="2.4500000000000002" customHeight="1" thickBot="1" x14ac:dyDescent="0.3">
      <c r="A42" s="10"/>
      <c r="B42" s="21"/>
      <c r="C42" s="21"/>
    </row>
    <row r="43" spans="1:3" x14ac:dyDescent="0.25">
      <c r="A43" s="4"/>
      <c r="B43" s="20"/>
      <c r="C43" s="20"/>
    </row>
    <row r="44" spans="1:3" ht="24" x14ac:dyDescent="0.25">
      <c r="A44" s="30" t="s">
        <v>94</v>
      </c>
      <c r="B44" s="22"/>
      <c r="C44" s="22"/>
    </row>
    <row r="45" spans="1:3" ht="24" x14ac:dyDescent="0.25">
      <c r="A45" s="1" t="s">
        <v>95</v>
      </c>
      <c r="B45" s="20">
        <v>83223064</v>
      </c>
      <c r="C45" s="20">
        <v>109306732</v>
      </c>
    </row>
    <row r="46" spans="1:3" ht="24" x14ac:dyDescent="0.25">
      <c r="A46" s="1" t="s">
        <v>96</v>
      </c>
      <c r="B46" s="20">
        <v>-101505168</v>
      </c>
      <c r="C46" s="20">
        <v>-173136559</v>
      </c>
    </row>
    <row r="47" spans="1:3" x14ac:dyDescent="0.25">
      <c r="A47" s="4" t="s">
        <v>97</v>
      </c>
      <c r="B47" s="20">
        <v>-1085158</v>
      </c>
      <c r="C47" s="20">
        <v>-295448</v>
      </c>
    </row>
    <row r="48" spans="1:3" x14ac:dyDescent="0.25">
      <c r="A48" s="4" t="s">
        <v>98</v>
      </c>
      <c r="B48" s="20">
        <v>222</v>
      </c>
      <c r="C48" s="20">
        <v>63666</v>
      </c>
    </row>
    <row r="49" spans="1:3" x14ac:dyDescent="0.25">
      <c r="A49" s="4" t="s">
        <v>99</v>
      </c>
      <c r="B49" s="20">
        <v>-352854</v>
      </c>
      <c r="C49" s="20">
        <v>-114059</v>
      </c>
    </row>
    <row r="50" spans="1:3" ht="24" x14ac:dyDescent="0.25">
      <c r="A50" s="1" t="s">
        <v>100</v>
      </c>
      <c r="B50" s="20">
        <v>1300000</v>
      </c>
      <c r="C50" s="20">
        <v>8417984</v>
      </c>
    </row>
    <row r="51" spans="1:3" ht="24" x14ac:dyDescent="0.25">
      <c r="A51" s="1" t="s">
        <v>101</v>
      </c>
      <c r="B51" s="20">
        <v>-1295844</v>
      </c>
      <c r="C51" s="20">
        <v>0</v>
      </c>
    </row>
    <row r="52" spans="1:3" ht="2.4500000000000002" customHeight="1" thickBot="1" x14ac:dyDescent="0.3">
      <c r="A52" s="10"/>
      <c r="B52" s="21"/>
      <c r="C52" s="21"/>
    </row>
    <row r="53" spans="1:3" x14ac:dyDescent="0.25">
      <c r="A53" s="4"/>
      <c r="B53" s="20"/>
      <c r="C53" s="20"/>
    </row>
    <row r="54" spans="1:3" ht="24" x14ac:dyDescent="0.25">
      <c r="A54" s="30" t="s">
        <v>102</v>
      </c>
      <c r="B54" s="22">
        <v>-19715738</v>
      </c>
      <c r="C54" s="22">
        <v>-55757684</v>
      </c>
    </row>
    <row r="55" spans="1:3" ht="2.4500000000000002" customHeight="1" thickBot="1" x14ac:dyDescent="0.3">
      <c r="A55" s="13"/>
      <c r="B55" s="23"/>
      <c r="C55" s="23"/>
    </row>
    <row r="56" spans="1:3" x14ac:dyDescent="0.25">
      <c r="A56" s="11"/>
      <c r="B56" s="22"/>
      <c r="C56" s="22"/>
    </row>
    <row r="57" spans="1:3" ht="24" x14ac:dyDescent="0.25">
      <c r="A57" s="30" t="s">
        <v>103</v>
      </c>
      <c r="B57" s="22"/>
      <c r="C57" s="22"/>
    </row>
    <row r="58" spans="1:3" x14ac:dyDescent="0.25">
      <c r="A58" s="4" t="s">
        <v>104</v>
      </c>
      <c r="B58" s="20">
        <v>-190326</v>
      </c>
      <c r="C58" s="20">
        <v>-176684</v>
      </c>
    </row>
    <row r="59" spans="1:3" x14ac:dyDescent="0.25">
      <c r="A59" s="4" t="s">
        <v>105</v>
      </c>
      <c r="B59" s="20">
        <v>-15000003</v>
      </c>
      <c r="C59" s="20">
        <v>-17000018</v>
      </c>
    </row>
    <row r="60" spans="1:3" ht="2.4500000000000002" customHeight="1" thickBot="1" x14ac:dyDescent="0.3">
      <c r="A60" s="10"/>
      <c r="B60" s="21"/>
      <c r="C60" s="21"/>
    </row>
    <row r="61" spans="1:3" x14ac:dyDescent="0.25">
      <c r="A61" s="4"/>
      <c r="B61" s="20"/>
      <c r="C61" s="20"/>
    </row>
    <row r="62" spans="1:3" x14ac:dyDescent="0.25">
      <c r="A62" s="11" t="s">
        <v>106</v>
      </c>
      <c r="B62" s="22">
        <v>-15190329</v>
      </c>
      <c r="C62" s="22">
        <v>-17176702</v>
      </c>
    </row>
    <row r="63" spans="1:3" ht="2.4500000000000002" customHeight="1" thickBot="1" x14ac:dyDescent="0.3">
      <c r="A63" s="13"/>
      <c r="B63" s="23"/>
      <c r="C63" s="23"/>
    </row>
    <row r="64" spans="1:3" x14ac:dyDescent="0.25">
      <c r="A64" s="11"/>
      <c r="B64" s="22"/>
      <c r="C64" s="22"/>
    </row>
    <row r="65" spans="1:3" ht="24" x14ac:dyDescent="0.25">
      <c r="A65" s="1" t="s">
        <v>107</v>
      </c>
      <c r="B65" s="20">
        <v>556326</v>
      </c>
      <c r="C65" s="20">
        <v>-1805909</v>
      </c>
    </row>
    <row r="66" spans="1:3" ht="2.4500000000000002" customHeight="1" thickBot="1" x14ac:dyDescent="0.3">
      <c r="A66" s="10"/>
      <c r="B66" s="21"/>
      <c r="C66" s="21"/>
    </row>
    <row r="67" spans="1:3" x14ac:dyDescent="0.25">
      <c r="A67" s="4"/>
      <c r="B67" s="20"/>
      <c r="C67" s="20"/>
    </row>
    <row r="68" spans="1:3" ht="24" x14ac:dyDescent="0.25">
      <c r="A68" s="30" t="s">
        <v>108</v>
      </c>
      <c r="B68" s="22">
        <v>48157546.01290001</v>
      </c>
      <c r="C68" s="22">
        <v>-6935337</v>
      </c>
    </row>
    <row r="69" spans="1:3" x14ac:dyDescent="0.25">
      <c r="A69" s="4" t="s">
        <v>109</v>
      </c>
      <c r="B69" s="20">
        <v>78495327</v>
      </c>
      <c r="C69" s="20">
        <v>121308225</v>
      </c>
    </row>
    <row r="70" spans="1:3" ht="24" x14ac:dyDescent="0.25">
      <c r="A70" s="30" t="s">
        <v>114</v>
      </c>
      <c r="B70" s="22">
        <v>126652872.61401001</v>
      </c>
      <c r="C70" s="22">
        <v>114372888</v>
      </c>
    </row>
    <row r="71" spans="1:3" ht="2.4500000000000002" customHeight="1" thickBot="1" x14ac:dyDescent="0.3">
      <c r="A71" s="14"/>
      <c r="B71" s="24"/>
      <c r="C71" s="24"/>
    </row>
    <row r="72" spans="1:3" ht="15.75" thickTop="1" x14ac:dyDescent="0.25"/>
    <row r="73" spans="1:3" x14ac:dyDescent="0.25">
      <c r="A73" s="4" t="s">
        <v>63</v>
      </c>
      <c r="B73" s="8"/>
      <c r="C73" s="8" t="s">
        <v>51</v>
      </c>
    </row>
    <row r="74" spans="1:3" x14ac:dyDescent="0.25">
      <c r="A74" s="4"/>
      <c r="B74" s="8"/>
      <c r="C74" s="8"/>
    </row>
    <row r="75" spans="1:3" x14ac:dyDescent="0.25">
      <c r="A75" s="4" t="s">
        <v>33</v>
      </c>
      <c r="B75" s="8"/>
      <c r="C75" s="8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M4" sqref="M4"/>
    </sheetView>
  </sheetViews>
  <sheetFormatPr defaultRowHeight="15" x14ac:dyDescent="0.25"/>
  <cols>
    <col min="1" max="1" width="29.42578125" bestFit="1" customWidth="1"/>
    <col min="2" max="6" width="19" customWidth="1"/>
    <col min="7" max="7" width="12" bestFit="1" customWidth="1"/>
  </cols>
  <sheetData>
    <row r="1" spans="1:7" x14ac:dyDescent="0.25">
      <c r="A1" s="16" t="s">
        <v>1</v>
      </c>
    </row>
    <row r="2" spans="1:7" x14ac:dyDescent="0.25">
      <c r="A2" s="16" t="s">
        <v>122</v>
      </c>
    </row>
    <row r="4" spans="1:7" ht="84.75" customHeight="1" x14ac:dyDescent="0.25">
      <c r="A4" s="32" t="s">
        <v>32</v>
      </c>
      <c r="B4" s="33" t="s">
        <v>27</v>
      </c>
      <c r="C4" s="34" t="s">
        <v>115</v>
      </c>
      <c r="D4" s="35" t="s">
        <v>116</v>
      </c>
      <c r="E4" s="33" t="s">
        <v>117</v>
      </c>
      <c r="F4" s="33" t="s">
        <v>118</v>
      </c>
      <c r="G4" s="33" t="s">
        <v>119</v>
      </c>
    </row>
    <row r="5" spans="1:7" x14ac:dyDescent="0.25">
      <c r="A5" s="6"/>
      <c r="B5" s="12"/>
      <c r="C5" s="36"/>
      <c r="D5" s="5"/>
      <c r="E5" s="12"/>
      <c r="F5" s="12"/>
      <c r="G5" s="12"/>
    </row>
    <row r="6" spans="1:7" ht="15" customHeight="1" x14ac:dyDescent="0.25">
      <c r="A6" s="6" t="s">
        <v>64</v>
      </c>
      <c r="B6" s="22">
        <v>7050000</v>
      </c>
      <c r="C6" s="22">
        <v>220973</v>
      </c>
      <c r="D6" s="22">
        <v>-1627162</v>
      </c>
      <c r="E6" s="22">
        <v>96058</v>
      </c>
      <c r="F6" s="22">
        <v>112235047</v>
      </c>
      <c r="G6" s="22">
        <v>117974916</v>
      </c>
    </row>
    <row r="7" spans="1:7" ht="2.4500000000000002" customHeight="1" thickBot="1" x14ac:dyDescent="0.3">
      <c r="A7" s="37"/>
      <c r="B7" s="38"/>
      <c r="C7" s="38"/>
      <c r="D7" s="38"/>
      <c r="E7" s="38"/>
      <c r="F7" s="38"/>
      <c r="G7" s="38"/>
    </row>
    <row r="8" spans="1:7" ht="15" customHeight="1" x14ac:dyDescent="0.25">
      <c r="A8" s="6"/>
      <c r="B8" s="39"/>
      <c r="C8" s="39"/>
      <c r="D8" s="39"/>
      <c r="E8" s="39"/>
      <c r="F8" s="39"/>
      <c r="G8" s="39"/>
    </row>
    <row r="9" spans="1:7" x14ac:dyDescent="0.25">
      <c r="A9" s="40" t="s">
        <v>120</v>
      </c>
      <c r="B9" s="20">
        <v>0</v>
      </c>
      <c r="C9" s="20">
        <v>0</v>
      </c>
      <c r="D9" s="20">
        <v>0</v>
      </c>
      <c r="E9" s="20">
        <v>0</v>
      </c>
      <c r="F9" s="20">
        <v>-17000018</v>
      </c>
      <c r="G9" s="20">
        <v>-17000018</v>
      </c>
    </row>
    <row r="10" spans="1:7" ht="15" customHeight="1" x14ac:dyDescent="0.25">
      <c r="A10" s="40" t="s">
        <v>50</v>
      </c>
      <c r="B10" s="20">
        <v>0</v>
      </c>
      <c r="C10" s="20">
        <v>0</v>
      </c>
      <c r="D10" s="20">
        <v>0</v>
      </c>
      <c r="E10" s="20">
        <v>0</v>
      </c>
      <c r="F10" s="20">
        <v>21055861</v>
      </c>
      <c r="G10" s="20">
        <v>21055861</v>
      </c>
    </row>
    <row r="11" spans="1:7" s="43" customFormat="1" ht="15" customHeight="1" x14ac:dyDescent="0.25">
      <c r="A11" s="41" t="s">
        <v>121</v>
      </c>
      <c r="B11" s="42">
        <v>0</v>
      </c>
      <c r="C11" s="42">
        <v>0</v>
      </c>
      <c r="D11" s="42">
        <v>-463592</v>
      </c>
      <c r="E11" s="42">
        <v>1</v>
      </c>
      <c r="F11" s="42">
        <v>1</v>
      </c>
      <c r="G11" s="42">
        <v>-463590</v>
      </c>
    </row>
    <row r="12" spans="1:7" s="43" customFormat="1" ht="2.4500000000000002" customHeight="1" thickBot="1" x14ac:dyDescent="0.3">
      <c r="A12" s="44"/>
      <c r="B12" s="45"/>
      <c r="C12" s="45"/>
      <c r="D12" s="45"/>
      <c r="E12" s="45"/>
      <c r="F12" s="45"/>
      <c r="G12" s="45"/>
    </row>
    <row r="13" spans="1:7" s="43" customFormat="1" ht="15" customHeight="1" x14ac:dyDescent="0.25">
      <c r="A13" s="41"/>
      <c r="B13" s="42"/>
      <c r="C13" s="42"/>
      <c r="D13" s="42"/>
      <c r="E13" s="42"/>
      <c r="F13" s="42"/>
      <c r="G13" s="42"/>
    </row>
    <row r="14" spans="1:7" s="43" customFormat="1" ht="15" customHeight="1" x14ac:dyDescent="0.25">
      <c r="A14" s="6" t="s">
        <v>57</v>
      </c>
      <c r="B14" s="46">
        <v>7050000</v>
      </c>
      <c r="C14" s="46">
        <v>220972.88709999999</v>
      </c>
      <c r="D14" s="46">
        <v>-2090754</v>
      </c>
      <c r="E14" s="46">
        <v>96059</v>
      </c>
      <c r="F14" s="46">
        <v>116290891</v>
      </c>
      <c r="G14" s="46">
        <v>121567169</v>
      </c>
    </row>
    <row r="15" spans="1:7" s="43" customFormat="1" ht="2.4500000000000002" customHeight="1" thickBot="1" x14ac:dyDescent="0.3">
      <c r="A15" s="47"/>
      <c r="B15" s="48"/>
      <c r="C15" s="48"/>
      <c r="D15" s="48"/>
      <c r="E15" s="48"/>
      <c r="F15" s="48"/>
      <c r="G15" s="48"/>
    </row>
    <row r="16" spans="1:7" ht="15" customHeight="1" x14ac:dyDescent="0.25"/>
    <row r="17" spans="1:7" s="43" customFormat="1" ht="15" customHeight="1" x14ac:dyDescent="0.25">
      <c r="A17" s="6" t="s">
        <v>2</v>
      </c>
      <c r="B17" s="46">
        <v>7050000</v>
      </c>
      <c r="C17" s="46">
        <v>220973</v>
      </c>
      <c r="D17" s="46">
        <v>-4099021</v>
      </c>
      <c r="E17" s="46">
        <v>96058</v>
      </c>
      <c r="F17" s="46">
        <v>134343227</v>
      </c>
      <c r="G17" s="46">
        <v>137611237</v>
      </c>
    </row>
    <row r="18" spans="1:7" s="43" customFormat="1" ht="2.4500000000000002" customHeight="1" thickBot="1" x14ac:dyDescent="0.3">
      <c r="A18" s="47"/>
      <c r="B18" s="48"/>
      <c r="C18" s="48"/>
      <c r="D18" s="48"/>
      <c r="E18" s="48"/>
      <c r="F18" s="48"/>
      <c r="G18" s="48"/>
    </row>
    <row r="19" spans="1:7" s="43" customFormat="1" ht="15" customHeight="1" x14ac:dyDescent="0.25">
      <c r="A19" s="49"/>
      <c r="B19" s="46"/>
      <c r="C19" s="46"/>
      <c r="D19" s="46"/>
      <c r="E19" s="46"/>
      <c r="F19" s="46"/>
      <c r="G19" s="46"/>
    </row>
    <row r="20" spans="1:7" s="43" customFormat="1" ht="15" customHeight="1" x14ac:dyDescent="0.25">
      <c r="A20" s="41" t="s">
        <v>120</v>
      </c>
      <c r="B20" s="42">
        <v>0</v>
      </c>
      <c r="C20" s="42">
        <v>0</v>
      </c>
      <c r="D20" s="42">
        <v>0</v>
      </c>
      <c r="E20" s="42">
        <v>0</v>
      </c>
      <c r="F20" s="42">
        <v>-15000003</v>
      </c>
      <c r="G20" s="42">
        <v>-15000003</v>
      </c>
    </row>
    <row r="21" spans="1:7" s="43" customFormat="1" ht="15" customHeight="1" x14ac:dyDescent="0.25">
      <c r="A21" s="41" t="s">
        <v>50</v>
      </c>
      <c r="B21" s="42">
        <v>0</v>
      </c>
      <c r="C21" s="42">
        <v>0</v>
      </c>
      <c r="D21" s="42">
        <v>0</v>
      </c>
      <c r="E21" s="42">
        <v>0</v>
      </c>
      <c r="F21" s="42">
        <v>20365361</v>
      </c>
      <c r="G21" s="42">
        <v>20365361.361400001</v>
      </c>
    </row>
    <row r="22" spans="1:7" s="43" customFormat="1" ht="15" customHeight="1" x14ac:dyDescent="0.25">
      <c r="A22" s="41" t="s">
        <v>121</v>
      </c>
      <c r="B22" s="42">
        <v>0</v>
      </c>
      <c r="C22" s="42">
        <v>0</v>
      </c>
      <c r="D22" s="42">
        <v>-2436208</v>
      </c>
      <c r="E22" s="42">
        <v>1</v>
      </c>
      <c r="F22" s="42">
        <v>0</v>
      </c>
      <c r="G22" s="42">
        <v>-2436207</v>
      </c>
    </row>
    <row r="23" spans="1:7" s="43" customFormat="1" ht="2.4500000000000002" customHeight="1" thickBot="1" x14ac:dyDescent="0.3">
      <c r="A23" s="44"/>
      <c r="B23" s="45"/>
      <c r="C23" s="45"/>
      <c r="D23" s="45"/>
      <c r="E23" s="45"/>
      <c r="F23" s="45"/>
      <c r="G23" s="45"/>
    </row>
    <row r="24" spans="1:7" s="43" customFormat="1" ht="15" customHeight="1" x14ac:dyDescent="0.25">
      <c r="A24" s="41"/>
      <c r="B24" s="42"/>
      <c r="C24" s="42"/>
      <c r="D24" s="42"/>
      <c r="E24" s="42"/>
      <c r="F24" s="42"/>
      <c r="G24" s="42"/>
    </row>
    <row r="25" spans="1:7" s="43" customFormat="1" ht="15" customHeight="1" x14ac:dyDescent="0.25">
      <c r="A25" s="6" t="s">
        <v>55</v>
      </c>
      <c r="B25" s="46">
        <v>7050000</v>
      </c>
      <c r="C25" s="46">
        <v>220973</v>
      </c>
      <c r="D25" s="46">
        <v>-6535229</v>
      </c>
      <c r="E25" s="46">
        <v>96059</v>
      </c>
      <c r="F25" s="46">
        <v>139708586</v>
      </c>
      <c r="G25" s="46">
        <v>140540389</v>
      </c>
    </row>
    <row r="26" spans="1:7" s="43" customFormat="1" ht="2.4500000000000002" customHeight="1" thickBot="1" x14ac:dyDescent="0.3">
      <c r="A26" s="47"/>
      <c r="B26" s="48"/>
      <c r="C26" s="48"/>
      <c r="D26" s="48"/>
      <c r="E26" s="48"/>
      <c r="F26" s="48"/>
      <c r="G26" s="48"/>
    </row>
    <row r="27" spans="1:7" ht="15" customHeight="1" x14ac:dyDescent="0.25"/>
    <row r="28" spans="1:7" ht="15" customHeight="1" x14ac:dyDescent="0.25">
      <c r="A28" s="4" t="s">
        <v>63</v>
      </c>
      <c r="B28" s="8"/>
      <c r="C28" s="8"/>
      <c r="E28" s="8" t="s">
        <v>51</v>
      </c>
    </row>
    <row r="29" spans="1:7" x14ac:dyDescent="0.25">
      <c r="A29" s="4"/>
      <c r="B29" s="8"/>
      <c r="C29" s="8"/>
      <c r="E29" s="8"/>
    </row>
    <row r="30" spans="1:7" x14ac:dyDescent="0.25">
      <c r="A30" s="4" t="s">
        <v>33</v>
      </c>
      <c r="B30" s="8"/>
      <c r="C30" s="8"/>
      <c r="E30" s="8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офп</vt:lpstr>
      <vt:lpstr>осд</vt:lpstr>
      <vt:lpstr>оддс</vt:lpstr>
      <vt:lpstr>оик</vt:lpstr>
      <vt:lpstr>оддс!OLE_LINK16</vt:lpstr>
      <vt:lpstr>оддс!OLE_LINK18</vt:lpstr>
      <vt:lpstr>оддс!OLE_LINK23</vt:lpstr>
      <vt:lpstr>оддс!OLE_LINK24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 Александра</dc:creator>
  <cp:lastModifiedBy>Ан Александра</cp:lastModifiedBy>
  <dcterms:created xsi:type="dcterms:W3CDTF">2025-02-25T09:42:59Z</dcterms:created>
  <dcterms:modified xsi:type="dcterms:W3CDTF">2025-08-29T06:25:02Z</dcterms:modified>
</cp:coreProperties>
</file>