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"/>
    </mc:Choice>
  </mc:AlternateContent>
  <bookViews>
    <workbookView xWindow="0" yWindow="0" windowWidth="28800" windowHeight="12300"/>
  </bookViews>
  <sheets>
    <sheet name="офп" sheetId="1" r:id="rId1"/>
    <sheet name="ОПиУ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2" l="1"/>
  <c r="C40" i="2"/>
  <c r="B30" i="2"/>
  <c r="B37" i="2"/>
  <c r="C37" i="2"/>
  <c r="C30" i="2"/>
  <c r="B21" i="2"/>
  <c r="C21" i="2"/>
  <c r="B14" i="2"/>
  <c r="C14" i="2"/>
  <c r="B10" i="2"/>
  <c r="C10" i="2"/>
  <c r="B48" i="1"/>
  <c r="B45" i="1"/>
  <c r="B35" i="1"/>
  <c r="B23" i="1"/>
  <c r="B40" i="2" l="1"/>
  <c r="B44" i="2" s="1"/>
</calcChain>
</file>

<file path=xl/sharedStrings.xml><?xml version="1.0" encoding="utf-8"?>
<sst xmlns="http://schemas.openxmlformats.org/spreadsheetml/2006/main" count="68" uniqueCount="61">
  <si>
    <t>31 декабря 2024 г.</t>
  </si>
  <si>
    <t>АКТИВЫ</t>
  </si>
  <si>
    <t>Денежные средства и их эквиваленты</t>
  </si>
  <si>
    <t>Обязательные резервные требования в НБРК</t>
  </si>
  <si>
    <t>Средства в кредитных учреждениях</t>
  </si>
  <si>
    <t>Финансовые активы, оцениваемые по справедливой стоимости через прибыль или убыток</t>
  </si>
  <si>
    <t>Займы клиентам</t>
  </si>
  <si>
    <t>Дебиторы по документарным расчетам</t>
  </si>
  <si>
    <t>Инвестиции в долговые ценные бумаги:</t>
  </si>
  <si>
    <t>Ценные бумаги, учитываемые по справедливой стоимости через прочий совокупный доход</t>
  </si>
  <si>
    <t>Ценные бумаги, учитываемые по амортизированной стоимости</t>
  </si>
  <si>
    <t>Текущие налоговые активы</t>
  </si>
  <si>
    <t>Отложенные налоговые активы</t>
  </si>
  <si>
    <t>Основные средства</t>
  </si>
  <si>
    <t>Нематериальные активы</t>
  </si>
  <si>
    <t>Прочие активы</t>
  </si>
  <si>
    <t>ИТОГО АКТИВЫ</t>
  </si>
  <si>
    <t>ОБЯЗАТЕЛЬСТВА</t>
  </si>
  <si>
    <t>Финансовые обязательства, оцениваемые по справедливой стоимости через прибыль или убыток</t>
  </si>
  <si>
    <t>Счета и депозиты других банков</t>
  </si>
  <si>
    <t>Текущие счета и депозиты клиентов</t>
  </si>
  <si>
    <t>Кредиторская задолженность по сделкам РЕПО</t>
  </si>
  <si>
    <t>Резервы по условным обязательствам</t>
  </si>
  <si>
    <t>Прочие обязательства</t>
  </si>
  <si>
    <t>ИТОГО ОБЯЗАТЕЛЬСТВА</t>
  </si>
  <si>
    <t>КАПИТАЛ</t>
  </si>
  <si>
    <t>Акционерный капитал</t>
  </si>
  <si>
    <t>Дополнительно оплаченный капитал</t>
  </si>
  <si>
    <t>Резерв по переоценке финансовых активов, оцениваемых по справедливой стоимости через прочий совокупный доход</t>
  </si>
  <si>
    <t>Нераспределенная прибыль и прочие резервы</t>
  </si>
  <si>
    <t>ИТОГО КАПИТАЛ</t>
  </si>
  <si>
    <t>ИТОГО ОБЯЗАТЕЛЬСТВА И КАПИТАЛ</t>
  </si>
  <si>
    <t>Заместитель Предcедателя Правления</t>
  </si>
  <si>
    <t>Главный Бухгалтер</t>
  </si>
  <si>
    <t>АО «Altyn Bank» (ДБ «China CITIC Bank Corporation Limited»)</t>
  </si>
  <si>
    <t>Процентные доходы, рассчитанные по методу эффективной процентной ставки</t>
  </si>
  <si>
    <t>Процентные и аналогичные расходы</t>
  </si>
  <si>
    <t>Чистая процентная маржа и аналогичные доходы</t>
  </si>
  <si>
    <t xml:space="preserve">Оценочный резерв под кредитные убытки </t>
  </si>
  <si>
    <t>Чистый процентный доход</t>
  </si>
  <si>
    <t xml:space="preserve">Комиссионные доходы </t>
  </si>
  <si>
    <t xml:space="preserve">Комиссионные расходы </t>
  </si>
  <si>
    <t>Чистый комиссионный доход</t>
  </si>
  <si>
    <t>Чистая прибыль от операций с иностранной валютой</t>
  </si>
  <si>
    <t>Прочие доходы</t>
  </si>
  <si>
    <t>Прочие чистые непроцентные доходы</t>
  </si>
  <si>
    <t>Общие и административные расходы</t>
  </si>
  <si>
    <t>Резервы по прочей деятельности</t>
  </si>
  <si>
    <t>Непроцентные расходы</t>
  </si>
  <si>
    <t>Прибыль до налогообложения</t>
  </si>
  <si>
    <t>Расходы по налогу на прибыль</t>
  </si>
  <si>
    <t>Чистая прибыль за период</t>
  </si>
  <si>
    <t>В тысячах Казахстанских тенге (неаудированный)</t>
  </si>
  <si>
    <r>
      <t>Отчет о финансовом положении </t>
    </r>
    <r>
      <rPr>
        <i/>
        <sz val="9"/>
        <color theme="1"/>
        <rFont val="Arial"/>
        <family val="2"/>
        <charset val="204"/>
      </rPr>
      <t xml:space="preserve">– </t>
    </r>
    <r>
      <rPr>
        <b/>
        <i/>
        <sz val="9"/>
        <color rgb="FF000000"/>
        <rFont val="Arial"/>
        <family val="2"/>
        <charset val="204"/>
      </rPr>
      <t>по состоянию на 31 марта 2025 года</t>
    </r>
  </si>
  <si>
    <t>31 марта 2025 г.</t>
  </si>
  <si>
    <t>Байсынов М.Б.</t>
  </si>
  <si>
    <t>31 марта 2024 г.</t>
  </si>
  <si>
    <t>Отчет о прибылях или убытках - за период, закончившийся 31 марта 2025 года</t>
  </si>
  <si>
    <t>Чистая-(ый) прибыль/(убыток) по операциям с финансовыми активами и обязательствами, оцениваемыми по справедливой стоимости через прибыль или убыток</t>
  </si>
  <si>
    <t xml:space="preserve">Чистый-(ая) (убыток)/прибыль по операциям с финансовыми активами, оцениваемыми по справедливой стоимости через прочий совокупный доход </t>
  </si>
  <si>
    <t>Каржаубеков А.Ж.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</si>
</sst>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8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b/>
      <i/>
      <sz val="9"/>
      <color rgb="FF000000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10" fillId="0" borderId="0"/>
  </cellStyleXfs>
  <cellXfs count="31">
    <xf numFmtId="0" fontId="0" fillId="0" borderId="0" xfId="0"/>
    <xf numFmtId="0" fontId="5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/>
    <xf numFmtId="0" fontId="0" fillId="0" borderId="0" xfId="0" applyBorder="1" applyAlignment="1"/>
    <xf numFmtId="0" fontId="0" fillId="0" borderId="0" xfId="0" applyBorder="1"/>
    <xf numFmtId="164" fontId="5" fillId="0" borderId="0" xfId="0" applyNumberFormat="1" applyFont="1" applyAlignment="1">
      <alignment vertical="center"/>
    </xf>
    <xf numFmtId="164" fontId="5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64" fontId="4" fillId="0" borderId="1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4" fontId="1" fillId="0" borderId="0" xfId="0" applyNumberFormat="1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tabSelected="1" zoomScaleNormal="100" workbookViewId="0">
      <selection activeCell="B31" sqref="B31:B32"/>
    </sheetView>
  </sheetViews>
  <sheetFormatPr defaultRowHeight="14.5" x14ac:dyDescent="0.35"/>
  <cols>
    <col min="1" max="1" width="52.1796875" customWidth="1"/>
    <col min="2" max="3" width="16.54296875" bestFit="1" customWidth="1"/>
  </cols>
  <sheetData>
    <row r="1" spans="1:3" x14ac:dyDescent="0.35">
      <c r="A1" s="16" t="s">
        <v>34</v>
      </c>
    </row>
    <row r="2" spans="1:3" x14ac:dyDescent="0.35">
      <c r="A2" s="16" t="s">
        <v>53</v>
      </c>
    </row>
    <row r="4" spans="1:3" ht="15" thickBot="1" x14ac:dyDescent="0.4">
      <c r="A4" s="2" t="s">
        <v>52</v>
      </c>
      <c r="B4" s="3" t="s">
        <v>54</v>
      </c>
      <c r="C4" s="3" t="s">
        <v>0</v>
      </c>
    </row>
    <row r="5" spans="1:3" ht="2.5" customHeight="1" x14ac:dyDescent="0.35">
      <c r="A5" s="4"/>
      <c r="B5" s="5"/>
      <c r="C5" s="5"/>
    </row>
    <row r="6" spans="1:3" x14ac:dyDescent="0.35">
      <c r="A6" s="6" t="s">
        <v>1</v>
      </c>
      <c r="B6" s="7"/>
      <c r="C6" s="7"/>
    </row>
    <row r="7" spans="1:3" x14ac:dyDescent="0.35">
      <c r="A7" s="4" t="s">
        <v>2</v>
      </c>
      <c r="B7" s="21">
        <v>70453371.92114</v>
      </c>
      <c r="C7" s="21">
        <v>78495327</v>
      </c>
    </row>
    <row r="8" spans="1:3" x14ac:dyDescent="0.35">
      <c r="A8" s="4" t="s">
        <v>3</v>
      </c>
      <c r="B8" s="21">
        <v>18597505.950000003</v>
      </c>
      <c r="C8" s="21">
        <v>18479556</v>
      </c>
    </row>
    <row r="9" spans="1:3" x14ac:dyDescent="0.35">
      <c r="A9" s="4" t="s">
        <v>4</v>
      </c>
      <c r="B9" s="21">
        <v>27515925.82886</v>
      </c>
      <c r="C9" s="21">
        <v>32122645</v>
      </c>
    </row>
    <row r="10" spans="1:3" ht="23" x14ac:dyDescent="0.35">
      <c r="A10" s="1" t="s">
        <v>5</v>
      </c>
      <c r="B10" s="21">
        <v>14895.95</v>
      </c>
      <c r="C10" s="21">
        <v>28411</v>
      </c>
    </row>
    <row r="11" spans="1:3" x14ac:dyDescent="0.35">
      <c r="A11" s="4" t="s">
        <v>6</v>
      </c>
      <c r="B11" s="21">
        <v>563260507.53999996</v>
      </c>
      <c r="C11" s="21">
        <v>525317980</v>
      </c>
    </row>
    <row r="12" spans="1:3" x14ac:dyDescent="0.35">
      <c r="A12" s="4" t="s">
        <v>7</v>
      </c>
      <c r="B12" s="21">
        <v>3440792.7286399999</v>
      </c>
      <c r="C12" s="21">
        <v>2646093</v>
      </c>
    </row>
    <row r="13" spans="1:3" x14ac:dyDescent="0.35">
      <c r="A13" s="9" t="s">
        <v>8</v>
      </c>
      <c r="B13" s="21"/>
      <c r="C13" s="21"/>
    </row>
    <row r="14" spans="1:3" ht="23" x14ac:dyDescent="0.35">
      <c r="A14" s="1" t="s">
        <v>9</v>
      </c>
      <c r="B14" s="21">
        <v>260224305.56</v>
      </c>
      <c r="C14" s="21">
        <v>242233341</v>
      </c>
    </row>
    <row r="15" spans="1:3" x14ac:dyDescent="0.35">
      <c r="A15" s="1" t="s">
        <v>10</v>
      </c>
      <c r="B15" s="21">
        <v>84846254.390000001</v>
      </c>
      <c r="C15" s="21">
        <v>88096446</v>
      </c>
    </row>
    <row r="16" spans="1:3" x14ac:dyDescent="0.35">
      <c r="A16" s="4" t="s">
        <v>11</v>
      </c>
      <c r="B16" s="21">
        <v>1510889.3</v>
      </c>
      <c r="C16" s="21">
        <v>453509</v>
      </c>
    </row>
    <row r="17" spans="1:3" x14ac:dyDescent="0.35">
      <c r="A17" s="4" t="s">
        <v>12</v>
      </c>
      <c r="B17" s="21">
        <v>957634.83</v>
      </c>
      <c r="C17" s="21">
        <v>836132</v>
      </c>
    </row>
    <row r="18" spans="1:3" x14ac:dyDescent="0.35">
      <c r="A18" s="4" t="s">
        <v>13</v>
      </c>
      <c r="B18" s="21">
        <v>7479644.4900000002</v>
      </c>
      <c r="C18" s="21">
        <v>7602778</v>
      </c>
    </row>
    <row r="19" spans="1:3" x14ac:dyDescent="0.35">
      <c r="A19" s="4" t="s">
        <v>14</v>
      </c>
      <c r="B19" s="21">
        <v>1530799.37</v>
      </c>
      <c r="C19" s="21">
        <v>1604829</v>
      </c>
    </row>
    <row r="20" spans="1:3" x14ac:dyDescent="0.35">
      <c r="A20" s="4" t="s">
        <v>15</v>
      </c>
      <c r="B20" s="21">
        <v>5874791.67136</v>
      </c>
      <c r="C20" s="21">
        <v>4554899</v>
      </c>
    </row>
    <row r="21" spans="1:3" ht="2.5" customHeight="1" thickBot="1" x14ac:dyDescent="0.4">
      <c r="A21" s="10"/>
      <c r="B21" s="22"/>
      <c r="C21" s="22"/>
    </row>
    <row r="22" spans="1:3" ht="2.5" customHeight="1" x14ac:dyDescent="0.35">
      <c r="A22" s="4"/>
      <c r="B22" s="21"/>
      <c r="C22" s="21"/>
    </row>
    <row r="23" spans="1:3" x14ac:dyDescent="0.35">
      <c r="A23" s="11" t="s">
        <v>16</v>
      </c>
      <c r="B23" s="23">
        <f>SUM(B7:B20)</f>
        <v>1045707319.5299999</v>
      </c>
      <c r="C23" s="23">
        <v>1002471946</v>
      </c>
    </row>
    <row r="24" spans="1:3" ht="15" thickBot="1" x14ac:dyDescent="0.4">
      <c r="A24" s="13"/>
      <c r="B24" s="24"/>
      <c r="C24" s="24"/>
    </row>
    <row r="25" spans="1:3" ht="2.5" customHeight="1" x14ac:dyDescent="0.35">
      <c r="A25" s="7"/>
      <c r="B25" s="21"/>
      <c r="C25" s="30"/>
    </row>
    <row r="26" spans="1:3" x14ac:dyDescent="0.35">
      <c r="A26" s="11" t="s">
        <v>17</v>
      </c>
      <c r="B26" s="21"/>
      <c r="C26" s="30"/>
    </row>
    <row r="27" spans="1:3" ht="23" x14ac:dyDescent="0.35">
      <c r="A27" s="1" t="s">
        <v>18</v>
      </c>
      <c r="B27" s="21">
        <v>12225.99</v>
      </c>
      <c r="C27" s="21">
        <v>81578</v>
      </c>
    </row>
    <row r="28" spans="1:3" x14ac:dyDescent="0.35">
      <c r="A28" s="4" t="s">
        <v>19</v>
      </c>
      <c r="B28" s="21">
        <v>10993884.74</v>
      </c>
      <c r="C28" s="21">
        <v>6364242</v>
      </c>
    </row>
    <row r="29" spans="1:3" x14ac:dyDescent="0.35">
      <c r="A29" s="4" t="s">
        <v>20</v>
      </c>
      <c r="B29" s="21">
        <v>792563450.13</v>
      </c>
      <c r="C29" s="21">
        <v>801409862</v>
      </c>
    </row>
    <row r="30" spans="1:3" x14ac:dyDescent="0.35">
      <c r="A30" s="4" t="s">
        <v>21</v>
      </c>
      <c r="B30" s="21">
        <v>67131146.290000007</v>
      </c>
      <c r="C30" s="21">
        <v>32808452</v>
      </c>
    </row>
    <row r="31" spans="1:3" x14ac:dyDescent="0.35">
      <c r="A31" s="4" t="s">
        <v>22</v>
      </c>
      <c r="B31" s="21">
        <v>1296849.32</v>
      </c>
      <c r="C31" s="21">
        <v>1210044</v>
      </c>
    </row>
    <row r="32" spans="1:3" x14ac:dyDescent="0.35">
      <c r="A32" s="4" t="s">
        <v>23</v>
      </c>
      <c r="B32" s="21">
        <v>25858956.739999998</v>
      </c>
      <c r="C32" s="21">
        <v>22986531</v>
      </c>
    </row>
    <row r="33" spans="1:3" ht="2.5" customHeight="1" thickBot="1" x14ac:dyDescent="0.4">
      <c r="A33" s="10"/>
      <c r="B33" s="22"/>
      <c r="C33" s="22"/>
    </row>
    <row r="34" spans="1:3" ht="2.5" customHeight="1" x14ac:dyDescent="0.35">
      <c r="A34" s="4"/>
      <c r="B34" s="21"/>
      <c r="C34" s="21"/>
    </row>
    <row r="35" spans="1:3" x14ac:dyDescent="0.35">
      <c r="A35" s="11" t="s">
        <v>24</v>
      </c>
      <c r="B35" s="23">
        <f>SUM(B27:B32)</f>
        <v>897856513.21000004</v>
      </c>
      <c r="C35" s="23">
        <v>864860709</v>
      </c>
    </row>
    <row r="36" spans="1:3" ht="15" thickBot="1" x14ac:dyDescent="0.4">
      <c r="A36" s="13"/>
      <c r="B36" s="24"/>
      <c r="C36" s="24"/>
    </row>
    <row r="37" spans="1:3" ht="2.5" customHeight="1" x14ac:dyDescent="0.35">
      <c r="A37" s="7"/>
      <c r="B37" s="21"/>
      <c r="C37" s="30"/>
    </row>
    <row r="38" spans="1:3" x14ac:dyDescent="0.35">
      <c r="A38" s="11" t="s">
        <v>25</v>
      </c>
      <c r="B38" s="21"/>
      <c r="C38" s="30"/>
    </row>
    <row r="39" spans="1:3" x14ac:dyDescent="0.35">
      <c r="A39" s="4" t="s">
        <v>26</v>
      </c>
      <c r="B39" s="21">
        <v>7050000</v>
      </c>
      <c r="C39" s="21">
        <v>7050000</v>
      </c>
    </row>
    <row r="40" spans="1:3" x14ac:dyDescent="0.35">
      <c r="A40" s="4" t="s">
        <v>27</v>
      </c>
      <c r="B40" s="21">
        <v>220972.89</v>
      </c>
      <c r="C40" s="21">
        <v>220973</v>
      </c>
    </row>
    <row r="41" spans="1:3" ht="23" x14ac:dyDescent="0.35">
      <c r="A41" s="1" t="s">
        <v>28</v>
      </c>
      <c r="B41" s="21">
        <v>-3659542.18</v>
      </c>
      <c r="C41" s="21">
        <v>-4099021</v>
      </c>
    </row>
    <row r="42" spans="1:3" x14ac:dyDescent="0.35">
      <c r="A42" s="4" t="s">
        <v>29</v>
      </c>
      <c r="B42" s="21">
        <v>144239375.59999999</v>
      </c>
      <c r="C42" s="21">
        <v>134439285</v>
      </c>
    </row>
    <row r="43" spans="1:3" ht="2.5" customHeight="1" thickBot="1" x14ac:dyDescent="0.4">
      <c r="A43" s="10"/>
      <c r="B43" s="22"/>
      <c r="C43" s="22"/>
    </row>
    <row r="44" spans="1:3" ht="2.5" customHeight="1" x14ac:dyDescent="0.35">
      <c r="A44" s="4"/>
      <c r="B44" s="21"/>
      <c r="C44" s="21"/>
    </row>
    <row r="45" spans="1:3" x14ac:dyDescent="0.35">
      <c r="A45" s="11" t="s">
        <v>30</v>
      </c>
      <c r="B45" s="23">
        <f>SUM(B39:B42)</f>
        <v>147850806.31</v>
      </c>
      <c r="C45" s="23">
        <v>137611237</v>
      </c>
    </row>
    <row r="46" spans="1:3" ht="15" thickBot="1" x14ac:dyDescent="0.4">
      <c r="A46" s="13"/>
      <c r="B46" s="24"/>
      <c r="C46" s="24"/>
    </row>
    <row r="47" spans="1:3" ht="2.5" customHeight="1" x14ac:dyDescent="0.35">
      <c r="A47" s="11"/>
      <c r="B47" s="23"/>
      <c r="C47" s="23"/>
    </row>
    <row r="48" spans="1:3" x14ac:dyDescent="0.35">
      <c r="A48" s="11" t="s">
        <v>31</v>
      </c>
      <c r="B48" s="23">
        <f>B35+B45</f>
        <v>1045707319.52</v>
      </c>
      <c r="C48" s="23">
        <v>1002471946</v>
      </c>
    </row>
    <row r="49" spans="1:3" ht="2.5" customHeight="1" thickBot="1" x14ac:dyDescent="0.4">
      <c r="A49" s="15"/>
      <c r="B49" s="25"/>
      <c r="C49" s="25"/>
    </row>
    <row r="50" spans="1:3" ht="15" thickTop="1" x14ac:dyDescent="0.35"/>
    <row r="51" spans="1:3" x14ac:dyDescent="0.35">
      <c r="A51" s="4" t="s">
        <v>32</v>
      </c>
      <c r="B51" s="8"/>
      <c r="C51" s="8" t="s">
        <v>55</v>
      </c>
    </row>
    <row r="52" spans="1:3" x14ac:dyDescent="0.35">
      <c r="A52" s="4"/>
      <c r="B52" s="8"/>
      <c r="C52" s="8"/>
    </row>
    <row r="53" spans="1:3" x14ac:dyDescent="0.35">
      <c r="A53" s="4" t="s">
        <v>33</v>
      </c>
      <c r="B53" s="8"/>
      <c r="C53" s="8" t="s">
        <v>60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zoomScaleNormal="100" workbookViewId="0">
      <selection activeCell="I42" sqref="I42"/>
    </sheetView>
  </sheetViews>
  <sheetFormatPr defaultColWidth="9.1796875" defaultRowHeight="15" customHeight="1" x14ac:dyDescent="0.35"/>
  <cols>
    <col min="1" max="1" width="52.1796875" style="19" customWidth="1"/>
    <col min="2" max="3" width="16.54296875" style="20" bestFit="1" customWidth="1"/>
    <col min="4" max="4" width="9.1796875" style="20" customWidth="1"/>
    <col min="5" max="16384" width="9.1796875" style="20"/>
  </cols>
  <sheetData>
    <row r="1" spans="1:3" ht="15" customHeight="1" x14ac:dyDescent="0.35">
      <c r="A1" s="17" t="s">
        <v>34</v>
      </c>
    </row>
    <row r="2" spans="1:3" ht="15" customHeight="1" x14ac:dyDescent="0.35">
      <c r="A2" s="17" t="s">
        <v>57</v>
      </c>
    </row>
    <row r="4" spans="1:3" ht="15" customHeight="1" thickBot="1" x14ac:dyDescent="0.4">
      <c r="A4" s="2" t="s">
        <v>52</v>
      </c>
      <c r="B4" s="14" t="s">
        <v>54</v>
      </c>
      <c r="C4" s="14" t="s">
        <v>56</v>
      </c>
    </row>
    <row r="5" spans="1:3" ht="15" customHeight="1" x14ac:dyDescent="0.35">
      <c r="A5" s="9"/>
      <c r="B5" s="12"/>
      <c r="C5" s="12"/>
    </row>
    <row r="6" spans="1:3" ht="23" x14ac:dyDescent="0.35">
      <c r="A6" s="1" t="s">
        <v>35</v>
      </c>
      <c r="B6" s="26">
        <v>29885948.73</v>
      </c>
      <c r="C6" s="26">
        <v>25188112</v>
      </c>
    </row>
    <row r="7" spans="1:3" ht="15" customHeight="1" x14ac:dyDescent="0.35">
      <c r="A7" s="4" t="s">
        <v>36</v>
      </c>
      <c r="B7" s="26">
        <v>-15035585.037810002</v>
      </c>
      <c r="C7" s="26">
        <v>-11596991.107960001</v>
      </c>
    </row>
    <row r="8" spans="1:3" ht="2.5" customHeight="1" thickBot="1" x14ac:dyDescent="0.4">
      <c r="A8" s="10"/>
      <c r="B8" s="27"/>
      <c r="C8" s="27"/>
    </row>
    <row r="9" spans="1:3" ht="2.5" customHeight="1" x14ac:dyDescent="0.35">
      <c r="A9" s="4"/>
      <c r="B9" s="26"/>
      <c r="C9" s="26"/>
    </row>
    <row r="10" spans="1:3" ht="15" customHeight="1" x14ac:dyDescent="0.35">
      <c r="A10" s="11" t="s">
        <v>37</v>
      </c>
      <c r="B10" s="28">
        <f>B6+B7</f>
        <v>14850363.692189999</v>
      </c>
      <c r="C10" s="28">
        <f>C6+C7</f>
        <v>13591120.892039999</v>
      </c>
    </row>
    <row r="11" spans="1:3" ht="15" customHeight="1" x14ac:dyDescent="0.35">
      <c r="A11" s="4" t="s">
        <v>38</v>
      </c>
      <c r="B11" s="26">
        <v>-1080531.48</v>
      </c>
      <c r="C11" s="26">
        <v>-723058</v>
      </c>
    </row>
    <row r="12" spans="1:3" ht="2.5" customHeight="1" thickBot="1" x14ac:dyDescent="0.4">
      <c r="A12" s="10"/>
      <c r="B12" s="27"/>
      <c r="C12" s="27"/>
    </row>
    <row r="13" spans="1:3" ht="2.5" customHeight="1" x14ac:dyDescent="0.35">
      <c r="A13" s="4"/>
      <c r="B13" s="26"/>
      <c r="C13" s="26"/>
    </row>
    <row r="14" spans="1:3" ht="15" customHeight="1" x14ac:dyDescent="0.35">
      <c r="A14" s="11" t="s">
        <v>39</v>
      </c>
      <c r="B14" s="28">
        <f>B10+B11</f>
        <v>13769832.212189998</v>
      </c>
      <c r="C14" s="28">
        <f>C10+C11</f>
        <v>12868062.892039999</v>
      </c>
    </row>
    <row r="15" spans="1:3" ht="2.5" customHeight="1" thickBot="1" x14ac:dyDescent="0.4">
      <c r="A15" s="13"/>
      <c r="B15" s="29"/>
      <c r="C15" s="29"/>
    </row>
    <row r="16" spans="1:3" ht="15" customHeight="1" x14ac:dyDescent="0.35">
      <c r="A16" s="11"/>
      <c r="B16" s="28"/>
      <c r="C16" s="28"/>
    </row>
    <row r="17" spans="1:3" ht="15" customHeight="1" x14ac:dyDescent="0.35">
      <c r="A17" s="4" t="s">
        <v>40</v>
      </c>
      <c r="B17" s="26">
        <v>1060325.1200000001</v>
      </c>
      <c r="C17" s="26">
        <v>1300459</v>
      </c>
    </row>
    <row r="18" spans="1:3" ht="15" customHeight="1" x14ac:dyDescent="0.35">
      <c r="A18" s="4" t="s">
        <v>41</v>
      </c>
      <c r="B18" s="26">
        <v>-1031293.4399999999</v>
      </c>
      <c r="C18" s="26">
        <v>-1068413</v>
      </c>
    </row>
    <row r="19" spans="1:3" ht="2.5" customHeight="1" thickBot="1" x14ac:dyDescent="0.4">
      <c r="A19" s="10"/>
      <c r="B19" s="27"/>
      <c r="C19" s="27"/>
    </row>
    <row r="20" spans="1:3" ht="2.5" customHeight="1" x14ac:dyDescent="0.35">
      <c r="A20" s="4"/>
      <c r="B20" s="26"/>
      <c r="C20" s="26"/>
    </row>
    <row r="21" spans="1:3" ht="15" customHeight="1" x14ac:dyDescent="0.35">
      <c r="A21" s="11" t="s">
        <v>42</v>
      </c>
      <c r="B21" s="28">
        <f>B17+B18</f>
        <v>29031.680000000168</v>
      </c>
      <c r="C21" s="28">
        <f>C17+C18</f>
        <v>232046</v>
      </c>
    </row>
    <row r="22" spans="1:3" ht="2.5" customHeight="1" thickBot="1" x14ac:dyDescent="0.4">
      <c r="A22" s="13"/>
      <c r="B22" s="29"/>
      <c r="C22" s="29"/>
    </row>
    <row r="23" spans="1:3" ht="15" customHeight="1" x14ac:dyDescent="0.35">
      <c r="A23" s="11"/>
      <c r="B23" s="28"/>
      <c r="C23" s="28"/>
    </row>
    <row r="24" spans="1:3" ht="34.5" x14ac:dyDescent="0.35">
      <c r="A24" s="1" t="s">
        <v>58</v>
      </c>
      <c r="B24" s="26">
        <v>486548.92</v>
      </c>
      <c r="C24" s="26">
        <v>-361990</v>
      </c>
    </row>
    <row r="25" spans="1:3" ht="34.5" x14ac:dyDescent="0.35">
      <c r="A25" s="1" t="s">
        <v>59</v>
      </c>
      <c r="B25" s="26">
        <v>0</v>
      </c>
      <c r="C25" s="26">
        <v>1955</v>
      </c>
    </row>
    <row r="26" spans="1:3" ht="15" customHeight="1" x14ac:dyDescent="0.35">
      <c r="A26" s="4" t="s">
        <v>43</v>
      </c>
      <c r="B26" s="26">
        <v>784626.43</v>
      </c>
      <c r="C26" s="26">
        <v>1650725</v>
      </c>
    </row>
    <row r="27" spans="1:3" ht="15" customHeight="1" x14ac:dyDescent="0.35">
      <c r="A27" s="4" t="s">
        <v>44</v>
      </c>
      <c r="B27" s="26">
        <v>264223.53000000003</v>
      </c>
      <c r="C27" s="26">
        <v>49724</v>
      </c>
    </row>
    <row r="28" spans="1:3" ht="2.5" customHeight="1" thickBot="1" x14ac:dyDescent="0.4">
      <c r="A28" s="10"/>
      <c r="B28" s="27"/>
      <c r="C28" s="27"/>
    </row>
    <row r="29" spans="1:3" ht="2.5" customHeight="1" x14ac:dyDescent="0.35">
      <c r="A29" s="4"/>
      <c r="B29" s="26"/>
      <c r="C29" s="26"/>
    </row>
    <row r="30" spans="1:3" ht="15" customHeight="1" x14ac:dyDescent="0.35">
      <c r="A30" s="11" t="s">
        <v>45</v>
      </c>
      <c r="B30" s="28">
        <f>SUM(B24:B27)</f>
        <v>1535398.8800000001</v>
      </c>
      <c r="C30" s="28">
        <f>SUM(C24:C27)</f>
        <v>1340414</v>
      </c>
    </row>
    <row r="31" spans="1:3" ht="2.5" customHeight="1" thickBot="1" x14ac:dyDescent="0.4">
      <c r="A31" s="13"/>
      <c r="B31" s="29"/>
      <c r="C31" s="29"/>
    </row>
    <row r="32" spans="1:3" ht="15" customHeight="1" x14ac:dyDescent="0.35">
      <c r="A32" s="18"/>
      <c r="B32" s="26"/>
      <c r="C32" s="26"/>
    </row>
    <row r="33" spans="1:3" ht="15" customHeight="1" x14ac:dyDescent="0.35">
      <c r="A33" s="4" t="s">
        <v>46</v>
      </c>
      <c r="B33" s="26">
        <v>-4260435.8021900002</v>
      </c>
      <c r="C33" s="26">
        <v>-3845678.8920399998</v>
      </c>
    </row>
    <row r="34" spans="1:3" ht="15" customHeight="1" x14ac:dyDescent="0.35">
      <c r="A34" s="4" t="s">
        <v>47</v>
      </c>
      <c r="B34" s="26">
        <v>-103675.46</v>
      </c>
      <c r="C34" s="26">
        <v>1931074</v>
      </c>
    </row>
    <row r="35" spans="1:3" ht="2.5" customHeight="1" thickBot="1" x14ac:dyDescent="0.4">
      <c r="A35" s="10"/>
      <c r="B35" s="27"/>
      <c r="C35" s="27"/>
    </row>
    <row r="36" spans="1:3" ht="2.5" customHeight="1" x14ac:dyDescent="0.35">
      <c r="A36" s="4"/>
      <c r="B36" s="26"/>
      <c r="C36" s="26"/>
    </row>
    <row r="37" spans="1:3" ht="15" customHeight="1" x14ac:dyDescent="0.35">
      <c r="A37" s="11" t="s">
        <v>48</v>
      </c>
      <c r="B37" s="28">
        <f>B33+B34</f>
        <v>-4364111.2621900002</v>
      </c>
      <c r="C37" s="28">
        <f>C33+C34</f>
        <v>-1914604.8920399998</v>
      </c>
    </row>
    <row r="38" spans="1:3" ht="2.5" customHeight="1" thickBot="1" x14ac:dyDescent="0.4">
      <c r="A38" s="13"/>
      <c r="B38" s="29"/>
      <c r="C38" s="29"/>
    </row>
    <row r="39" spans="1:3" ht="15" customHeight="1" x14ac:dyDescent="0.35">
      <c r="A39" s="18"/>
      <c r="B39" s="26"/>
      <c r="C39" s="26"/>
    </row>
    <row r="40" spans="1:3" ht="15" customHeight="1" x14ac:dyDescent="0.35">
      <c r="A40" s="11" t="s">
        <v>49</v>
      </c>
      <c r="B40" s="28">
        <f>B14+B21+B30+B37</f>
        <v>10970151.509999998</v>
      </c>
      <c r="C40" s="28">
        <f>C14+C21+C30+C37</f>
        <v>12525918</v>
      </c>
    </row>
    <row r="41" spans="1:3" ht="15" customHeight="1" x14ac:dyDescent="0.35">
      <c r="A41" s="4" t="s">
        <v>50</v>
      </c>
      <c r="B41" s="26">
        <v>-1170063</v>
      </c>
      <c r="C41" s="26">
        <v>-916197</v>
      </c>
    </row>
    <row r="42" spans="1:3" ht="2.5" customHeight="1" thickBot="1" x14ac:dyDescent="0.4">
      <c r="A42" s="10"/>
      <c r="B42" s="27"/>
      <c r="C42" s="27"/>
    </row>
    <row r="43" spans="1:3" ht="2.5" customHeight="1" x14ac:dyDescent="0.35">
      <c r="A43" s="4"/>
      <c r="B43" s="26"/>
      <c r="C43" s="26"/>
    </row>
    <row r="44" spans="1:3" ht="15" customHeight="1" x14ac:dyDescent="0.35">
      <c r="A44" s="11" t="s">
        <v>51</v>
      </c>
      <c r="B44" s="28">
        <f>B40+B41</f>
        <v>9800088.5099999979</v>
      </c>
      <c r="C44" s="28">
        <f>C40+C41</f>
        <v>11609721</v>
      </c>
    </row>
    <row r="45" spans="1:3" ht="2.5" customHeight="1" thickBot="1" x14ac:dyDescent="0.4">
      <c r="A45" s="13"/>
      <c r="B45" s="29"/>
      <c r="C45" s="29"/>
    </row>
    <row r="47" spans="1:3" ht="15" customHeight="1" x14ac:dyDescent="0.35">
      <c r="A47" s="4" t="s">
        <v>32</v>
      </c>
      <c r="B47" s="8"/>
      <c r="C47" s="8" t="s">
        <v>55</v>
      </c>
    </row>
    <row r="48" spans="1:3" ht="15" customHeight="1" x14ac:dyDescent="0.35">
      <c r="A48" s="4"/>
      <c r="B48" s="8"/>
      <c r="C48" s="8"/>
    </row>
    <row r="49" spans="1:3" ht="15" customHeight="1" x14ac:dyDescent="0.35">
      <c r="A49" s="4" t="s">
        <v>33</v>
      </c>
      <c r="B49" s="8"/>
      <c r="C49" s="8" t="s">
        <v>60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офп</vt:lpstr>
      <vt:lpstr>ОПиУ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 Александра</dc:creator>
  <cp:lastModifiedBy>Ан Александра</cp:lastModifiedBy>
  <dcterms:created xsi:type="dcterms:W3CDTF">2025-02-25T09:42:59Z</dcterms:created>
  <dcterms:modified xsi:type="dcterms:W3CDTF">2025-04-10T19:16:45Z</dcterms:modified>
</cp:coreProperties>
</file>