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"/>
    </mc:Choice>
  </mc:AlternateContent>
  <bookViews>
    <workbookView xWindow="0" yWindow="0" windowWidth="28800" windowHeight="12300"/>
  </bookViews>
  <sheets>
    <sheet name="оик" sheetId="1" r:id="rId1"/>
    <sheet name="оддс" sheetId="2" r:id="rId2"/>
  </sheets>
  <definedNames>
    <definedName name="OLE_LINK16" localSheetId="1">оддс!$C$53</definedName>
    <definedName name="OLE_LINK18" localSheetId="1">оддс!$C$64</definedName>
    <definedName name="OLE_LINK23" localSheetId="1">оддс!$C$41</definedName>
    <definedName name="OLE_LINK24" localSheetId="1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B54" i="2"/>
  <c r="C41" i="2"/>
  <c r="B41" i="2"/>
  <c r="C24" i="2"/>
  <c r="B24" i="2"/>
  <c r="C12" i="2" l="1"/>
  <c r="B12" i="2"/>
  <c r="C7" i="2"/>
  <c r="B7" i="2"/>
</calcChain>
</file>

<file path=xl/sharedStrings.xml><?xml version="1.0" encoding="utf-8"?>
<sst xmlns="http://schemas.openxmlformats.org/spreadsheetml/2006/main" count="78" uniqueCount="68">
  <si>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</si>
  <si>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</si>
  <si>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</si>
  <si>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Дополни-тельно оплаченный капитал</t>
  </si>
  <si>
    <t>Резерв по переоценке финансовых активов оцениваемых по справед-ливой стоимости через прочий совокупный доход</t>
  </si>
  <si>
    <t>Резерв по переоценке основных средств</t>
  </si>
  <si>
    <t>Нераспре-деленная прибыль</t>
  </si>
  <si>
    <t>Итого Капитал</t>
  </si>
  <si>
    <t>Чистая прибыль за период</t>
  </si>
  <si>
    <t>Прочий совокупный доход</t>
  </si>
  <si>
    <t>31 декабря 2023 г.</t>
  </si>
  <si>
    <t>31 декабря 2024 г.</t>
  </si>
  <si>
    <t>Главный Бухгалтер</t>
  </si>
  <si>
    <t>А. Каржаубеков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</si>
  <si>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</si>
  <si>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</si>
  <si>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</si>
  <si>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</si>
  <si>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</si>
  <si>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</si>
  <si>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</si>
  <si>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</si>
  <si>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</si>
  <si>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</si>
  <si>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</si>
  <si>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 xml:space="preserve">Выплаты по операциям с финансовыми инструментами, оцениваемыми по справедливой стоимости через прибыль или убыток </t>
  </si>
  <si>
    <t>Поступления от операций с иностранной валютой</t>
  </si>
  <si>
    <t>Прочие доходы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</si>
  <si>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</si>
  <si>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</si>
  <si>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</si>
  <si>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</si>
  <si>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(уменьшение)/увеличение обязательных резервных требований в НБРК</t>
  </si>
  <si>
    <t>Чистое уменьшение по средствам в кредитных учреждениях</t>
  </si>
  <si>
    <t>Чистое (уменьшение)/увеличение по финансовым активам, оцениваемым по справедливой стоимости через прибыль или убыток</t>
  </si>
  <si>
    <t>Чистое уменьшение по займам клиентам</t>
  </si>
  <si>
    <t>Чистое увеличение по дебиторам документарных расчетов</t>
  </si>
  <si>
    <t>Чистое уменьшение по прочим активам</t>
  </si>
  <si>
    <t>Чистое увеличение по счетам и депозитам других банков</t>
  </si>
  <si>
    <t>Чистое (уменьшение)/увеличение по кредиторской задолженности по сделкам РЕПО</t>
  </si>
  <si>
    <t>Чистое увеличение/(уменьшение) по текущим счетам и депозитам клиентов</t>
  </si>
  <si>
    <t>Чистое увеличение по прочим обязательствам</t>
  </si>
  <si>
    <t>Чистое увеличение/(уменьшение) по финансовым обязательствам, оцениваемым по справедливой стоимости через прибыль или убыток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</si>
  <si>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</si>
  <si>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</si>
  <si>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</si>
  <si>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</si>
  <si>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</si>
  <si>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</si>
  <si>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</si>
  <si>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</si>
  <si>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</si>
  <si>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</si>
  <si>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</si>
  <si>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</si>
  <si>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Дивиденды уплаченные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</si>
  <si>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</si>
  <si>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</si>
  <si>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уменьшение денежных средств и их эквивалентов</t>
  </si>
  <si>
    <t>Денежные средства и их эквиваленты, на начало года</t>
  </si>
  <si>
    <t>31 марта 2025 г.</t>
  </si>
  <si>
    <t>Байсынов М.Б.</t>
  </si>
  <si>
    <t>31 марта 2024 г.</t>
  </si>
  <si>
    <t>Начисленные дивиденды к выплате</t>
  </si>
  <si>
    <t>Отчет о движении денежных средств – за период, закончившийся 31 марта 2025 года</t>
  </si>
  <si>
    <t>Денежные средства и их эквиваленты, на конец периода</t>
  </si>
  <si>
    <t>И.о. Председателя Правления</t>
  </si>
  <si>
    <t>Отчет об изменениях в капитале - за период, закончившийся 31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</si>
</sst>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L23" sqref="L23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" t="s">
        <v>0</v>
      </c>
    </row>
    <row r="2" spans="1:7" x14ac:dyDescent="0.25">
      <c r="A2" s="1" t="s">
        <v>67</v>
      </c>
    </row>
    <row r="4" spans="1:7" ht="108.75" x14ac:dyDescent="0.25">
      <c r="A4" s="2" t="s">
        <v>1</v>
      </c>
      <c r="B4" s="3" t="s">
        <v>2</v>
      </c>
      <c r="C4" s="4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1:7" x14ac:dyDescent="0.25">
      <c r="A5" s="6"/>
      <c r="B5" s="7"/>
      <c r="C5" s="8"/>
      <c r="D5" s="9"/>
      <c r="E5" s="7"/>
      <c r="F5" s="7"/>
      <c r="G5" s="7"/>
    </row>
    <row r="6" spans="1:7" ht="15" customHeight="1" x14ac:dyDescent="0.25">
      <c r="A6" s="6" t="s">
        <v>10</v>
      </c>
      <c r="B6" s="10">
        <v>7050000</v>
      </c>
      <c r="C6" s="10">
        <v>220973</v>
      </c>
      <c r="D6" s="10">
        <v>-1627162</v>
      </c>
      <c r="E6" s="10">
        <v>96058</v>
      </c>
      <c r="F6" s="10">
        <v>112235047</v>
      </c>
      <c r="G6" s="10">
        <v>117974916</v>
      </c>
    </row>
    <row r="7" spans="1:7" ht="2.4500000000000002" customHeight="1" thickBot="1" x14ac:dyDescent="0.3">
      <c r="A7" s="11"/>
      <c r="B7" s="12"/>
      <c r="C7" s="12"/>
      <c r="D7" s="12"/>
      <c r="E7" s="12"/>
      <c r="F7" s="12"/>
      <c r="G7" s="12"/>
    </row>
    <row r="8" spans="1:7" ht="15" customHeight="1" x14ac:dyDescent="0.25">
      <c r="A8" s="6"/>
      <c r="B8" s="13"/>
      <c r="C8" s="13"/>
      <c r="D8" s="13"/>
      <c r="E8" s="13"/>
      <c r="F8" s="13"/>
      <c r="G8" s="13"/>
    </row>
    <row r="9" spans="1:7" ht="15" customHeight="1" x14ac:dyDescent="0.25">
      <c r="A9" s="49" t="s">
        <v>63</v>
      </c>
      <c r="B9" s="15">
        <v>0</v>
      </c>
      <c r="C9" s="15">
        <v>0</v>
      </c>
      <c r="D9" s="15">
        <v>0</v>
      </c>
      <c r="E9" s="15">
        <v>0</v>
      </c>
      <c r="F9" s="15">
        <v>-17000018</v>
      </c>
      <c r="G9" s="15">
        <v>-17000018</v>
      </c>
    </row>
    <row r="10" spans="1:7" ht="15" customHeight="1" x14ac:dyDescent="0.25">
      <c r="A10" s="14" t="s">
        <v>8</v>
      </c>
      <c r="B10" s="15">
        <v>0</v>
      </c>
      <c r="C10" s="15">
        <v>0</v>
      </c>
      <c r="D10" s="15">
        <v>0</v>
      </c>
      <c r="E10" s="15">
        <v>0</v>
      </c>
      <c r="F10" s="15">
        <v>11609721.380599998</v>
      </c>
      <c r="G10" s="15">
        <v>11609721.380599998</v>
      </c>
    </row>
    <row r="11" spans="1:7" s="42" customFormat="1" ht="15" customHeight="1" x14ac:dyDescent="0.25">
      <c r="A11" s="40" t="s">
        <v>9</v>
      </c>
      <c r="B11" s="41">
        <v>0</v>
      </c>
      <c r="C11" s="41">
        <v>0</v>
      </c>
      <c r="D11" s="41">
        <v>1729503</v>
      </c>
      <c r="E11" s="41">
        <v>1</v>
      </c>
      <c r="F11" s="41">
        <v>1</v>
      </c>
      <c r="G11" s="41">
        <v>1729505</v>
      </c>
    </row>
    <row r="12" spans="1:7" s="42" customFormat="1" ht="2.4500000000000002" customHeight="1" thickBot="1" x14ac:dyDescent="0.3">
      <c r="A12" s="43"/>
      <c r="B12" s="44"/>
      <c r="C12" s="44"/>
      <c r="D12" s="44"/>
      <c r="E12" s="44"/>
      <c r="F12" s="44"/>
      <c r="G12" s="44"/>
    </row>
    <row r="13" spans="1:7" s="42" customFormat="1" ht="15" customHeight="1" x14ac:dyDescent="0.25">
      <c r="A13" s="40"/>
      <c r="B13" s="41"/>
      <c r="C13" s="41"/>
      <c r="D13" s="41"/>
      <c r="E13" s="41"/>
      <c r="F13" s="41"/>
      <c r="G13" s="41"/>
    </row>
    <row r="14" spans="1:7" s="42" customFormat="1" ht="15" customHeight="1" x14ac:dyDescent="0.25">
      <c r="A14" s="45" t="s">
        <v>62</v>
      </c>
      <c r="B14" s="46">
        <v>7050000</v>
      </c>
      <c r="C14" s="46">
        <v>220972.88709999999</v>
      </c>
      <c r="D14" s="46">
        <v>102341</v>
      </c>
      <c r="E14" s="46">
        <v>96059</v>
      </c>
      <c r="F14" s="46">
        <v>106844751.38060001</v>
      </c>
      <c r="G14" s="46">
        <v>114314124.2677</v>
      </c>
    </row>
    <row r="15" spans="1:7" s="42" customFormat="1" ht="2.4500000000000002" customHeight="1" thickBot="1" x14ac:dyDescent="0.3">
      <c r="A15" s="47"/>
      <c r="B15" s="48"/>
      <c r="C15" s="48"/>
      <c r="D15" s="48"/>
      <c r="E15" s="48"/>
      <c r="F15" s="48"/>
      <c r="G15" s="48"/>
    </row>
    <row r="16" spans="1:7" ht="15" customHeight="1" x14ac:dyDescent="0.25"/>
    <row r="17" spans="1:7" s="42" customFormat="1" ht="15" customHeight="1" x14ac:dyDescent="0.25">
      <c r="A17" s="45" t="s">
        <v>11</v>
      </c>
      <c r="B17" s="46">
        <v>7050000</v>
      </c>
      <c r="C17" s="46">
        <v>220973</v>
      </c>
      <c r="D17" s="46">
        <v>-4099021</v>
      </c>
      <c r="E17" s="46">
        <v>96058</v>
      </c>
      <c r="F17" s="46">
        <v>134343227</v>
      </c>
      <c r="G17" s="46">
        <v>137611237</v>
      </c>
    </row>
    <row r="18" spans="1:7" s="42" customFormat="1" ht="2.4500000000000002" customHeight="1" thickBot="1" x14ac:dyDescent="0.3">
      <c r="A18" s="47"/>
      <c r="B18" s="48"/>
      <c r="C18" s="48"/>
      <c r="D18" s="48"/>
      <c r="E18" s="48"/>
      <c r="F18" s="48"/>
      <c r="G18" s="48"/>
    </row>
    <row r="19" spans="1:7" s="42" customFormat="1" ht="15" customHeight="1" x14ac:dyDescent="0.25">
      <c r="A19" s="45"/>
      <c r="B19" s="46"/>
      <c r="C19" s="46"/>
      <c r="D19" s="46"/>
      <c r="E19" s="46"/>
      <c r="F19" s="46"/>
      <c r="G19" s="46"/>
    </row>
    <row r="20" spans="1:7" s="42" customFormat="1" ht="15" customHeight="1" x14ac:dyDescent="0.25">
      <c r="A20" s="40" t="s">
        <v>8</v>
      </c>
      <c r="B20" s="41">
        <v>0</v>
      </c>
      <c r="C20" s="41">
        <v>0</v>
      </c>
      <c r="D20" s="41">
        <v>0</v>
      </c>
      <c r="E20" s="41">
        <v>0</v>
      </c>
      <c r="F20" s="41">
        <v>9800089</v>
      </c>
      <c r="G20" s="41">
        <v>9800089</v>
      </c>
    </row>
    <row r="21" spans="1:7" s="42" customFormat="1" ht="15" customHeight="1" x14ac:dyDescent="0.25">
      <c r="A21" s="40" t="s">
        <v>9</v>
      </c>
      <c r="B21" s="41">
        <v>0</v>
      </c>
      <c r="C21" s="41">
        <v>0</v>
      </c>
      <c r="D21" s="41">
        <v>439479</v>
      </c>
      <c r="E21" s="41">
        <v>0</v>
      </c>
      <c r="F21" s="41">
        <v>0</v>
      </c>
      <c r="G21" s="41">
        <v>439479</v>
      </c>
    </row>
    <row r="22" spans="1:7" s="42" customFormat="1" ht="2.4500000000000002" customHeight="1" thickBot="1" x14ac:dyDescent="0.3">
      <c r="A22" s="43"/>
      <c r="B22" s="44"/>
      <c r="C22" s="44"/>
      <c r="D22" s="44"/>
      <c r="E22" s="44"/>
      <c r="F22" s="44"/>
      <c r="G22" s="44"/>
    </row>
    <row r="23" spans="1:7" s="42" customFormat="1" ht="15" customHeight="1" x14ac:dyDescent="0.25">
      <c r="A23" s="40"/>
      <c r="B23" s="41"/>
      <c r="C23" s="41"/>
      <c r="D23" s="41"/>
      <c r="E23" s="41"/>
      <c r="F23" s="41"/>
      <c r="G23" s="41"/>
    </row>
    <row r="24" spans="1:7" s="42" customFormat="1" ht="15" customHeight="1" x14ac:dyDescent="0.25">
      <c r="A24" s="45" t="s">
        <v>60</v>
      </c>
      <c r="B24" s="46">
        <v>7050000</v>
      </c>
      <c r="C24" s="46">
        <v>220973</v>
      </c>
      <c r="D24" s="46">
        <v>-3659542</v>
      </c>
      <c r="E24" s="46">
        <v>96058</v>
      </c>
      <c r="F24" s="46">
        <v>144143317</v>
      </c>
      <c r="G24" s="46">
        <v>147850806</v>
      </c>
    </row>
    <row r="25" spans="1:7" s="42" customFormat="1" ht="2.4500000000000002" customHeight="1" thickBot="1" x14ac:dyDescent="0.3">
      <c r="A25" s="47"/>
      <c r="B25" s="48"/>
      <c r="C25" s="48"/>
      <c r="D25" s="48"/>
      <c r="E25" s="48"/>
      <c r="F25" s="48"/>
      <c r="G25" s="48"/>
    </row>
    <row r="26" spans="1:7" ht="15" customHeight="1" x14ac:dyDescent="0.25"/>
    <row r="27" spans="1:7" ht="15" customHeight="1" x14ac:dyDescent="0.25">
      <c r="A27" s="17" t="s">
        <v>66</v>
      </c>
      <c r="E27" s="18" t="s">
        <v>61</v>
      </c>
    </row>
    <row r="28" spans="1:7" x14ac:dyDescent="0.25">
      <c r="A28" s="17"/>
      <c r="E28" s="18"/>
    </row>
    <row r="29" spans="1:7" x14ac:dyDescent="0.25">
      <c r="A29" s="17" t="s">
        <v>12</v>
      </c>
      <c r="E29" s="18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M24" sqref="M24"/>
    </sheetView>
  </sheetViews>
  <sheetFormatPr defaultRowHeight="15" x14ac:dyDescent="0.25"/>
  <cols>
    <col min="1" max="1" width="52.140625" customWidth="1"/>
    <col min="2" max="2" width="16.5703125" bestFit="1" customWidth="1"/>
    <col min="3" max="3" width="16.5703125" style="19" bestFit="1" customWidth="1"/>
  </cols>
  <sheetData>
    <row r="1" spans="1:3" x14ac:dyDescent="0.25">
      <c r="A1" s="1" t="s">
        <v>0</v>
      </c>
    </row>
    <row r="2" spans="1:3" x14ac:dyDescent="0.25">
      <c r="A2" s="20" t="s">
        <v>64</v>
      </c>
    </row>
    <row r="4" spans="1:3" ht="15.75" thickBot="1" x14ac:dyDescent="0.3">
      <c r="A4" s="21" t="s">
        <v>1</v>
      </c>
      <c r="B4" s="22" t="s">
        <v>60</v>
      </c>
      <c r="C4" s="23" t="s">
        <v>62</v>
      </c>
    </row>
    <row r="5" spans="1:3" x14ac:dyDescent="0.25">
      <c r="A5" s="24"/>
      <c r="B5" s="7"/>
      <c r="C5" s="25"/>
    </row>
    <row r="6" spans="1:3" ht="24" x14ac:dyDescent="0.25">
      <c r="A6" s="26" t="s">
        <v>14</v>
      </c>
      <c r="B6" s="7"/>
      <c r="C6" s="25"/>
    </row>
    <row r="7" spans="1:3" x14ac:dyDescent="0.25">
      <c r="A7" s="17" t="s">
        <v>15</v>
      </c>
      <c r="B7" s="15">
        <f>B8+B9+B10+B11</f>
        <v>28949590</v>
      </c>
      <c r="C7" s="15">
        <f>C8+C9+C10+C11</f>
        <v>24591036</v>
      </c>
    </row>
    <row r="8" spans="1:3" ht="24" x14ac:dyDescent="0.25">
      <c r="A8" s="28" t="s">
        <v>16</v>
      </c>
      <c r="B8" s="15">
        <v>1540231</v>
      </c>
      <c r="C8" s="27">
        <v>1179934</v>
      </c>
    </row>
    <row r="9" spans="1:3" ht="24" x14ac:dyDescent="0.25">
      <c r="A9" s="28" t="s">
        <v>17</v>
      </c>
      <c r="B9" s="15">
        <v>2957435</v>
      </c>
      <c r="C9" s="27">
        <v>4088007</v>
      </c>
    </row>
    <row r="10" spans="1:3" ht="24" x14ac:dyDescent="0.25">
      <c r="A10" s="28" t="s">
        <v>18</v>
      </c>
      <c r="B10" s="15">
        <v>2079269</v>
      </c>
      <c r="C10" s="27">
        <v>2344634</v>
      </c>
    </row>
    <row r="11" spans="1:3" x14ac:dyDescent="0.25">
      <c r="A11" s="17" t="s">
        <v>19</v>
      </c>
      <c r="B11" s="15">
        <v>22372655</v>
      </c>
      <c r="C11" s="27">
        <v>16978461</v>
      </c>
    </row>
    <row r="12" spans="1:3" x14ac:dyDescent="0.25">
      <c r="A12" s="17" t="s">
        <v>20</v>
      </c>
      <c r="B12" s="15">
        <f>B13+B14</f>
        <v>-14258287</v>
      </c>
      <c r="C12" s="15">
        <f>C13+C14</f>
        <v>-10824674</v>
      </c>
    </row>
    <row r="13" spans="1:3" ht="24" x14ac:dyDescent="0.25">
      <c r="A13" s="28" t="s">
        <v>21</v>
      </c>
      <c r="B13" s="15">
        <v>-13266105</v>
      </c>
      <c r="C13" s="27">
        <v>-8941614</v>
      </c>
    </row>
    <row r="14" spans="1:3" x14ac:dyDescent="0.25">
      <c r="A14" s="17" t="s">
        <v>22</v>
      </c>
      <c r="B14" s="15">
        <v>-992182</v>
      </c>
      <c r="C14" s="27">
        <v>-1883060</v>
      </c>
    </row>
    <row r="15" spans="1:3" x14ac:dyDescent="0.25">
      <c r="A15" s="17" t="s">
        <v>23</v>
      </c>
      <c r="B15" s="15">
        <v>1050913</v>
      </c>
      <c r="C15" s="27">
        <v>1298567</v>
      </c>
    </row>
    <row r="16" spans="1:3" x14ac:dyDescent="0.25">
      <c r="A16" s="17" t="s">
        <v>24</v>
      </c>
      <c r="B16" s="15">
        <v>-931123</v>
      </c>
      <c r="C16" s="27">
        <v>-985598</v>
      </c>
    </row>
    <row r="17" spans="1:3" ht="36" x14ac:dyDescent="0.25">
      <c r="A17" s="28" t="s">
        <v>25</v>
      </c>
      <c r="B17" s="15">
        <v>488267</v>
      </c>
      <c r="C17" s="27">
        <v>-357135</v>
      </c>
    </row>
    <row r="18" spans="1:3" x14ac:dyDescent="0.25">
      <c r="A18" s="17" t="s">
        <v>26</v>
      </c>
      <c r="B18" s="15">
        <v>784626</v>
      </c>
      <c r="C18" s="27">
        <v>1650725</v>
      </c>
    </row>
    <row r="19" spans="1:3" x14ac:dyDescent="0.25">
      <c r="A19" s="17" t="s">
        <v>27</v>
      </c>
      <c r="B19" s="15">
        <v>264002</v>
      </c>
      <c r="C19" s="27">
        <v>26789</v>
      </c>
    </row>
    <row r="20" spans="1:3" x14ac:dyDescent="0.25">
      <c r="A20" s="17" t="s">
        <v>28</v>
      </c>
      <c r="B20" s="15">
        <v>-3521729</v>
      </c>
      <c r="C20" s="27">
        <v>-3075214</v>
      </c>
    </row>
    <row r="21" spans="1:3" x14ac:dyDescent="0.25">
      <c r="A21" s="17" t="s">
        <v>29</v>
      </c>
      <c r="B21" s="15">
        <v>-1078317</v>
      </c>
      <c r="C21" s="27">
        <v>-1621216</v>
      </c>
    </row>
    <row r="22" spans="1:3" ht="2.4500000000000002" customHeight="1" thickBot="1" x14ac:dyDescent="0.3">
      <c r="A22" s="29"/>
      <c r="B22" s="16"/>
      <c r="C22" s="30"/>
    </row>
    <row r="23" spans="1:3" x14ac:dyDescent="0.25">
      <c r="A23" s="17"/>
      <c r="B23" s="15"/>
      <c r="C23" s="27"/>
    </row>
    <row r="24" spans="1:3" ht="36" x14ac:dyDescent="0.25">
      <c r="A24" s="26" t="s">
        <v>30</v>
      </c>
      <c r="B24" s="10">
        <f>B7+B12+B15+B16+B17+B18+B19+B20+B21</f>
        <v>11747942</v>
      </c>
      <c r="C24" s="10">
        <f>C7+C12+C15+C16+C17+C18+C19+C20+C21</f>
        <v>10703280</v>
      </c>
    </row>
    <row r="25" spans="1:3" ht="2.4500000000000002" customHeight="1" thickBot="1" x14ac:dyDescent="0.3">
      <c r="A25" s="32"/>
      <c r="B25" s="33"/>
      <c r="C25" s="34"/>
    </row>
    <row r="26" spans="1:3" x14ac:dyDescent="0.25">
      <c r="A26" s="35"/>
      <c r="B26" s="10"/>
      <c r="C26" s="31"/>
    </row>
    <row r="27" spans="1:3" x14ac:dyDescent="0.25">
      <c r="A27" s="35" t="s">
        <v>31</v>
      </c>
      <c r="B27" s="15"/>
      <c r="C27" s="27"/>
    </row>
    <row r="28" spans="1:3" ht="24" x14ac:dyDescent="0.25">
      <c r="A28" s="28" t="s">
        <v>32</v>
      </c>
      <c r="B28" s="15">
        <v>-117950</v>
      </c>
      <c r="C28" s="27">
        <v>-1024529</v>
      </c>
    </row>
    <row r="29" spans="1:3" x14ac:dyDescent="0.25">
      <c r="A29" s="17" t="s">
        <v>33</v>
      </c>
      <c r="B29" s="15">
        <v>4854566</v>
      </c>
      <c r="C29" s="27">
        <v>-965526</v>
      </c>
    </row>
    <row r="30" spans="1:3" ht="36" x14ac:dyDescent="0.25">
      <c r="A30" s="28" t="s">
        <v>34</v>
      </c>
      <c r="B30" s="15">
        <v>13515</v>
      </c>
      <c r="C30" s="27">
        <v>-41885</v>
      </c>
    </row>
    <row r="31" spans="1:3" x14ac:dyDescent="0.25">
      <c r="A31" s="17" t="s">
        <v>35</v>
      </c>
      <c r="B31" s="15">
        <v>-38108883</v>
      </c>
      <c r="C31" s="27">
        <v>-29386885</v>
      </c>
    </row>
    <row r="32" spans="1:3" x14ac:dyDescent="0.25">
      <c r="A32" s="17" t="s">
        <v>36</v>
      </c>
      <c r="B32" s="15">
        <v>-819024</v>
      </c>
      <c r="C32" s="27">
        <v>-940187</v>
      </c>
    </row>
    <row r="33" spans="1:3" x14ac:dyDescent="0.25">
      <c r="A33" s="17" t="s">
        <v>37</v>
      </c>
      <c r="B33" s="15">
        <v>-1321415</v>
      </c>
      <c r="C33" s="27">
        <v>-527889</v>
      </c>
    </row>
    <row r="34" spans="1:3" x14ac:dyDescent="0.25">
      <c r="A34" s="17" t="s">
        <v>38</v>
      </c>
      <c r="B34" s="15">
        <v>4622021</v>
      </c>
      <c r="C34" s="27">
        <v>2758657</v>
      </c>
    </row>
    <row r="35" spans="1:3" ht="24" x14ac:dyDescent="0.25">
      <c r="A35" s="28" t="s">
        <v>39</v>
      </c>
      <c r="B35" s="15">
        <v>34322694</v>
      </c>
      <c r="C35" s="27">
        <v>-34337508</v>
      </c>
    </row>
    <row r="36" spans="1:3" ht="24" x14ac:dyDescent="0.25">
      <c r="A36" s="28" t="s">
        <v>40</v>
      </c>
      <c r="B36" s="15">
        <v>-8906034</v>
      </c>
      <c r="C36" s="27">
        <v>43503270</v>
      </c>
    </row>
    <row r="37" spans="1:3" x14ac:dyDescent="0.25">
      <c r="A37" s="17" t="s">
        <v>41</v>
      </c>
      <c r="B37" s="15">
        <v>2761831</v>
      </c>
      <c r="C37" s="27">
        <v>594233</v>
      </c>
    </row>
    <row r="38" spans="1:3" ht="36" x14ac:dyDescent="0.25">
      <c r="A38" s="28" t="s">
        <v>42</v>
      </c>
      <c r="B38" s="15">
        <v>-69352</v>
      </c>
      <c r="C38" s="27">
        <v>49549</v>
      </c>
    </row>
    <row r="39" spans="1:3" ht="2.4500000000000002" customHeight="1" thickBot="1" x14ac:dyDescent="0.3">
      <c r="A39" s="29"/>
      <c r="B39" s="16"/>
      <c r="C39" s="30"/>
    </row>
    <row r="40" spans="1:3" x14ac:dyDescent="0.25">
      <c r="A40" s="17"/>
      <c r="B40" s="15"/>
      <c r="C40" s="27"/>
    </row>
    <row r="41" spans="1:3" ht="24" x14ac:dyDescent="0.25">
      <c r="A41" s="26" t="s">
        <v>43</v>
      </c>
      <c r="B41" s="10">
        <f>B24+B28+B29+B30+B31+B32+B33+B34+B35+B36+B37+B38</f>
        <v>8979911</v>
      </c>
      <c r="C41" s="10">
        <f>C24+C28+C29+C30+C31+C32+C33+C34+C35+C36+C37+C38</f>
        <v>-9615420</v>
      </c>
    </row>
    <row r="42" spans="1:3" ht="2.4500000000000002" customHeight="1" thickBot="1" x14ac:dyDescent="0.3">
      <c r="A42" s="29"/>
      <c r="B42" s="16"/>
      <c r="C42" s="30"/>
    </row>
    <row r="43" spans="1:3" x14ac:dyDescent="0.25">
      <c r="A43" s="17"/>
      <c r="B43" s="15"/>
      <c r="C43" s="27"/>
    </row>
    <row r="44" spans="1:3" ht="24" x14ac:dyDescent="0.25">
      <c r="A44" s="26" t="s">
        <v>44</v>
      </c>
      <c r="B44" s="10"/>
      <c r="C44" s="31"/>
    </row>
    <row r="45" spans="1:3" ht="24" x14ac:dyDescent="0.25">
      <c r="A45" s="28" t="s">
        <v>45</v>
      </c>
      <c r="B45" s="15">
        <v>54357692</v>
      </c>
      <c r="C45" s="27">
        <v>93670472</v>
      </c>
    </row>
    <row r="46" spans="1:3" ht="24" x14ac:dyDescent="0.25">
      <c r="A46" s="28" t="s">
        <v>46</v>
      </c>
      <c r="B46" s="15">
        <v>-72031559</v>
      </c>
      <c r="C46" s="27">
        <v>-125921476</v>
      </c>
    </row>
    <row r="47" spans="1:3" x14ac:dyDescent="0.25">
      <c r="A47" s="17" t="s">
        <v>47</v>
      </c>
      <c r="B47" s="15">
        <v>-219470</v>
      </c>
      <c r="C47" s="27">
        <v>-46795</v>
      </c>
    </row>
    <row r="48" spans="1:3" x14ac:dyDescent="0.25">
      <c r="A48" s="17" t="s">
        <v>48</v>
      </c>
      <c r="B48" s="15">
        <v>222</v>
      </c>
      <c r="C48" s="27">
        <v>22935</v>
      </c>
    </row>
    <row r="49" spans="1:3" x14ac:dyDescent="0.25">
      <c r="A49" s="17" t="s">
        <v>49</v>
      </c>
      <c r="B49" s="15">
        <v>-77238</v>
      </c>
      <c r="C49" s="27">
        <v>-74919</v>
      </c>
    </row>
    <row r="50" spans="1:3" ht="24" x14ac:dyDescent="0.25">
      <c r="A50" s="28" t="s">
        <v>50</v>
      </c>
      <c r="B50" s="15">
        <v>1300000</v>
      </c>
      <c r="C50" s="27">
        <v>15256295</v>
      </c>
    </row>
    <row r="51" spans="1:3" ht="24" x14ac:dyDescent="0.25">
      <c r="A51" s="28" t="s">
        <v>51</v>
      </c>
      <c r="B51" s="15">
        <v>-1295844</v>
      </c>
      <c r="C51" s="27">
        <v>0</v>
      </c>
    </row>
    <row r="52" spans="1:3" ht="2.4500000000000002" customHeight="1" thickBot="1" x14ac:dyDescent="0.3">
      <c r="A52" s="29"/>
      <c r="B52" s="16"/>
      <c r="C52" s="30"/>
    </row>
    <row r="53" spans="1:3" x14ac:dyDescent="0.25">
      <c r="A53" s="17"/>
      <c r="B53" s="15"/>
      <c r="C53" s="27"/>
    </row>
    <row r="54" spans="1:3" ht="24" x14ac:dyDescent="0.25">
      <c r="A54" s="26" t="s">
        <v>52</v>
      </c>
      <c r="B54" s="10">
        <f>SUM(B45:B51)</f>
        <v>-17966197</v>
      </c>
      <c r="C54" s="10">
        <f>SUM(C45:C51)</f>
        <v>-17093488</v>
      </c>
    </row>
    <row r="55" spans="1:3" ht="2.4500000000000002" customHeight="1" thickBot="1" x14ac:dyDescent="0.3">
      <c r="A55" s="32"/>
      <c r="B55" s="33"/>
      <c r="C55" s="34"/>
    </row>
    <row r="56" spans="1:3" x14ac:dyDescent="0.25">
      <c r="A56" s="35"/>
      <c r="B56" s="10"/>
      <c r="C56" s="31"/>
    </row>
    <row r="57" spans="1:3" x14ac:dyDescent="0.25">
      <c r="A57" s="35" t="s">
        <v>53</v>
      </c>
      <c r="B57" s="10"/>
      <c r="C57" s="31"/>
    </row>
    <row r="58" spans="1:3" x14ac:dyDescent="0.25">
      <c r="A58" s="17" t="s">
        <v>54</v>
      </c>
      <c r="B58" s="15">
        <v>-92205</v>
      </c>
      <c r="C58" s="27">
        <v>-88342</v>
      </c>
    </row>
    <row r="59" spans="1:3" x14ac:dyDescent="0.25">
      <c r="A59" s="17" t="s">
        <v>55</v>
      </c>
      <c r="B59" s="15">
        <v>0</v>
      </c>
      <c r="C59" s="27">
        <v>0</v>
      </c>
    </row>
    <row r="60" spans="1:3" ht="2.4500000000000002" customHeight="1" thickBot="1" x14ac:dyDescent="0.3">
      <c r="A60" s="29"/>
      <c r="B60" s="16"/>
      <c r="C60" s="30"/>
    </row>
    <row r="61" spans="1:3" x14ac:dyDescent="0.25">
      <c r="A61" s="17"/>
      <c r="B61" s="15"/>
      <c r="C61" s="27"/>
    </row>
    <row r="62" spans="1:3" ht="24" x14ac:dyDescent="0.25">
      <c r="A62" s="26" t="s">
        <v>56</v>
      </c>
      <c r="B62" s="10">
        <v>-92205</v>
      </c>
      <c r="C62" s="31">
        <v>-88342</v>
      </c>
    </row>
    <row r="63" spans="1:3" ht="2.4500000000000002" customHeight="1" thickBot="1" x14ac:dyDescent="0.3">
      <c r="A63" s="32"/>
      <c r="B63" s="33"/>
      <c r="C63" s="34"/>
    </row>
    <row r="64" spans="1:3" x14ac:dyDescent="0.25">
      <c r="A64" s="35"/>
      <c r="B64" s="10"/>
      <c r="C64" s="31"/>
    </row>
    <row r="65" spans="1:3" ht="24" x14ac:dyDescent="0.25">
      <c r="A65" s="28" t="s">
        <v>57</v>
      </c>
      <c r="B65" s="15">
        <v>1036536</v>
      </c>
      <c r="C65" s="27">
        <v>1292506</v>
      </c>
    </row>
    <row r="66" spans="1:3" ht="2.4500000000000002" customHeight="1" thickBot="1" x14ac:dyDescent="0.3">
      <c r="A66" s="29"/>
      <c r="B66" s="16"/>
      <c r="C66" s="30"/>
    </row>
    <row r="67" spans="1:3" x14ac:dyDescent="0.25">
      <c r="A67" s="17"/>
      <c r="B67" s="15"/>
      <c r="C67" s="27"/>
    </row>
    <row r="68" spans="1:3" x14ac:dyDescent="0.25">
      <c r="A68" s="35" t="s">
        <v>58</v>
      </c>
      <c r="B68" s="10">
        <v>-8041955</v>
      </c>
      <c r="C68" s="31">
        <v>-25504744</v>
      </c>
    </row>
    <row r="69" spans="1:3" x14ac:dyDescent="0.25">
      <c r="A69" s="17" t="s">
        <v>59</v>
      </c>
      <c r="B69" s="15">
        <v>78495327</v>
      </c>
      <c r="C69" s="27">
        <v>121308225</v>
      </c>
    </row>
    <row r="70" spans="1:3" x14ac:dyDescent="0.25">
      <c r="A70" s="35" t="s">
        <v>65</v>
      </c>
      <c r="B70" s="10">
        <v>70453372</v>
      </c>
      <c r="C70" s="31">
        <v>95803482</v>
      </c>
    </row>
    <row r="71" spans="1:3" ht="2.4500000000000002" customHeight="1" thickBot="1" x14ac:dyDescent="0.3">
      <c r="A71" s="36"/>
      <c r="B71" s="37"/>
      <c r="C71" s="38"/>
    </row>
    <row r="72" spans="1:3" ht="15.75" thickTop="1" x14ac:dyDescent="0.25"/>
    <row r="73" spans="1:3" x14ac:dyDescent="0.25">
      <c r="A73" s="17" t="s">
        <v>66</v>
      </c>
      <c r="B73" s="18"/>
      <c r="C73" s="18" t="s">
        <v>61</v>
      </c>
    </row>
    <row r="74" spans="1:3" x14ac:dyDescent="0.25">
      <c r="A74" s="17"/>
      <c r="B74" s="18"/>
      <c r="C74" s="39"/>
    </row>
    <row r="75" spans="1:3" x14ac:dyDescent="0.25">
      <c r="A75" s="17" t="s">
        <v>12</v>
      </c>
      <c r="B75" s="18"/>
      <c r="C75" s="39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оик</vt:lpstr>
      <vt:lpstr>оддс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2025-05-30T12:28:41Z</dcterms:modified>
</cp:coreProperties>
</file>