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2 квартал\"/>
    </mc:Choice>
  </mc:AlternateContent>
  <bookViews>
    <workbookView xWindow="0" yWindow="0" windowWidth="25080" windowHeight="11205" activeTab="1"/>
  </bookViews>
  <sheets>
    <sheet name="F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/>
  <c r="D21" i="2"/>
  <c r="G19" i="2"/>
  <c r="G18" i="2"/>
  <c r="G21" i="2" s="1"/>
  <c r="F14" i="2"/>
  <c r="D14" i="2"/>
  <c r="G11" i="2"/>
  <c r="G10" i="2"/>
  <c r="G14" i="2" s="1"/>
  <c r="C43" i="1"/>
  <c r="B43" i="1"/>
  <c r="C39" i="1"/>
  <c r="B39" i="1"/>
  <c r="C30" i="1"/>
  <c r="C32" i="1" s="1"/>
  <c r="C45" i="1" s="1"/>
  <c r="C47" i="1" s="1"/>
  <c r="B30" i="1"/>
  <c r="B32" i="1" s="1"/>
  <c r="B45" i="1" s="1"/>
  <c r="B47" i="1" s="1"/>
</calcChain>
</file>

<file path=xl/sharedStrings.xml><?xml version="1.0" encoding="utf-8"?>
<sst xmlns="http://schemas.openxmlformats.org/spreadsheetml/2006/main" count="74" uniqueCount="64">
  <si>
    <t>JSC «Altyn Bank» (SB of China Citic Bank Corporation Ltd)</t>
  </si>
  <si>
    <t>STATEMENT OF CASH FLOW</t>
  </si>
  <si>
    <t>FOR THE PERIOD ENDED JUNE 30, 2022 (UNAUDITED)</t>
  </si>
  <si>
    <t>(in thousands of Kazakhstani Tenge)</t>
  </si>
  <si>
    <t>for the period ended</t>
  </si>
  <si>
    <t>June 30, 2022</t>
  </si>
  <si>
    <t>June 30, 2021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</si>
  <si>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</si>
  <si>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</si>
  <si>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</si>
  <si>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</si>
  <si>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</si>
  <si>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/ (payments) from transactions with financial instruments at fair value through profit or loss</t>
  </si>
  <si>
    <t>Receipts from operations with foreign currency</t>
  </si>
  <si>
    <t>Other income</t>
  </si>
  <si>
    <t>Other general and administrative expenses paid</t>
  </si>
  <si>
    <t>Net decrease / (increase) in required reserve requirements with the National Bank of the Republic of Kazakhstan</t>
  </si>
  <si>
    <t>Net increase / (decrease) under repurchase agreements</t>
  </si>
  <si>
    <t>Net (increase) / decrease in accounts and deposits with  other financial institutions</t>
  </si>
  <si>
    <t>Net decrease / increase in loans to customers</t>
  </si>
  <si>
    <t>Net decrease / increase in debtors for documentary settlements</t>
  </si>
  <si>
    <t>Net decrease / increase in other assets</t>
  </si>
  <si>
    <t>Net increase / decrease in accounts and deposits of other banks</t>
  </si>
  <si>
    <t>Net decrease / increase in current accounts and customer deposits</t>
  </si>
  <si>
    <t>Net decrease / increase in transactions with financial assets at fair value through profit or loss</t>
  </si>
  <si>
    <t>Net decrease / increase in transactions with financial liabilities at fair value through profit or loss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</si>
  <si>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</si>
  <si>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</si>
  <si>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</si>
  <si>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</si>
  <si>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</si>
  <si>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</si>
  <si>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</si>
  <si>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</si>
  <si>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Purchase of intangible assets</t>
  </si>
  <si>
    <t>Acquisition of financial assets carried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</si>
  <si>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</si>
  <si>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</si>
  <si>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</si>
  <si>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</si>
  <si>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</si>
  <si>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</si>
  <si>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</si>
  <si>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</si>
  <si>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</si>
  <si>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Deputy Chairman of the Board</t>
  </si>
  <si>
    <t>Jia Fei</t>
  </si>
  <si>
    <t>Chief Accountant</t>
  </si>
  <si>
    <t>Karzhaubekov A.Zh.</t>
  </si>
  <si>
    <t>STATEMENT OF CHANGES IN CAPITAL</t>
  </si>
  <si>
    <t>Share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</si>
  <si>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</si>
  <si>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</si>
  <si>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</si>
  <si>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</si>
  <si>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</si>
  <si>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December 31, 2020</t>
  </si>
  <si>
    <t>Net profit for the period</t>
  </si>
  <si>
    <t>Other comprehensive income</t>
  </si>
  <si>
    <t>Dividends declared</t>
  </si>
  <si>
    <t>June 30, 2021 (unaudited)</t>
  </si>
  <si>
    <t>December 31, 2021 (audited)</t>
  </si>
  <si>
    <t>June 30, 2022 (unaudited)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</si>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</sst>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??_);_(@_)"/>
    <numFmt numFmtId="167" formatCode="_-* #,##0_р_._-;\-* #,##0_р_._-;_-* &quot;-&quot;??_р_.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212529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left" vertical="center" wrapText="1"/>
    </xf>
    <xf numFmtId="166" fontId="9" fillId="0" borderId="0" xfId="0" applyNumberFormat="1" applyFont="1" applyFill="1" applyAlignment="1">
      <alignment horizontal="right" vertical="center" wrapText="1"/>
    </xf>
    <xf numFmtId="41" fontId="11" fillId="0" borderId="0" xfId="0" applyNumberFormat="1" applyFont="1" applyFill="1" applyAlignment="1">
      <alignment horizontal="right" vertical="center" wrapText="1"/>
    </xf>
    <xf numFmtId="41" fontId="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1" fontId="11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41" fontId="9" fillId="0" borderId="1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41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41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41" fontId="0" fillId="0" borderId="0" xfId="0" applyNumberFormat="1"/>
    <xf numFmtId="1" fontId="0" fillId="0" borderId="0" xfId="0" applyNumberFormat="1" applyFill="1"/>
    <xf numFmtId="41" fontId="3" fillId="0" borderId="0" xfId="0" applyNumberFormat="1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41" fontId="14" fillId="0" borderId="0" xfId="0" applyNumberFormat="1" applyFont="1" applyFill="1" applyBorder="1" applyAlignment="1">
      <alignment horizontal="center" vertical="top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4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0" fontId="16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4" fillId="0" borderId="1" xfId="0" applyNumberFormat="1" applyFont="1" applyFill="1" applyBorder="1" applyAlignment="1">
      <alignment horizontal="right" vertical="center" wrapText="1"/>
    </xf>
    <xf numFmtId="167" fontId="4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6" fontId="4" fillId="0" borderId="0" xfId="0" applyNumberFormat="1" applyFont="1" applyFill="1" applyAlignment="1">
      <alignment horizontal="right" vertical="center" wrapText="1"/>
    </xf>
    <xf numFmtId="167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6" fontId="10" fillId="0" borderId="0" xfId="0" applyNumberFormat="1" applyFont="1" applyBorder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7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7" fontId="10" fillId="0" borderId="0" xfId="1" applyNumberFormat="1" applyFont="1" applyFill="1" applyBorder="1" applyAlignment="1">
      <alignment vertical="center" wrapText="1"/>
    </xf>
    <xf numFmtId="166" fontId="17" fillId="0" borderId="0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7" fontId="10" fillId="0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 wrapText="1"/>
    </xf>
    <xf numFmtId="165" fontId="4" fillId="0" borderId="0" xfId="1" applyNumberFormat="1" applyFont="1" applyBorder="1" applyAlignment="1">
      <alignment vertical="center" wrapText="1"/>
    </xf>
    <xf numFmtId="166" fontId="0" fillId="0" borderId="0" xfId="0" applyNumberFormat="1"/>
    <xf numFmtId="0" fontId="19" fillId="0" borderId="1" xfId="2" applyFont="1" applyBorder="1" applyAlignment="1">
      <alignment wrapText="1"/>
    </xf>
    <xf numFmtId="167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166" fontId="4" fillId="0" borderId="0" xfId="0" applyNumberFormat="1" applyFont="1" applyAlignment="1">
      <alignment vertical="center" wrapText="1"/>
    </xf>
    <xf numFmtId="49" fontId="15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A25" sqref="A25"/>
    </sheetView>
  </sheetViews>
  <sheetFormatPr defaultRowHeight="15"/>
  <cols>
    <col min="1" max="1" width="54.5703125" customWidth="1"/>
    <col min="2" max="3" width="16.5703125" customWidth="1"/>
    <col min="6" max="6" width="10.28515625" bestFit="1" customWidth="1"/>
    <col min="7" max="7" width="12.710937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1</v>
      </c>
      <c r="B3" s="2"/>
      <c r="C3" s="3"/>
    </row>
    <row r="4" spans="1:3">
      <c r="A4" s="6" t="s">
        <v>2</v>
      </c>
      <c r="B4" s="7"/>
      <c r="C4" s="7"/>
    </row>
    <row r="5" spans="1:3">
      <c r="A5" s="8" t="s">
        <v>3</v>
      </c>
      <c r="B5" s="2"/>
      <c r="C5" s="3"/>
    </row>
    <row r="6" spans="1:3">
      <c r="A6" s="9"/>
      <c r="B6" s="10" t="s">
        <v>4</v>
      </c>
      <c r="C6" s="10" t="s">
        <v>4</v>
      </c>
    </row>
    <row r="7" spans="1:3">
      <c r="A7" s="9"/>
      <c r="B7" s="10" t="s">
        <v>5</v>
      </c>
      <c r="C7" s="10" t="s">
        <v>6</v>
      </c>
    </row>
    <row r="8" spans="1:3">
      <c r="A8" s="11"/>
      <c r="B8" s="10"/>
      <c r="C8" s="10"/>
    </row>
    <row r="9" spans="1:3">
      <c r="A9" s="12" t="s">
        <v>7</v>
      </c>
      <c r="B9" s="13"/>
      <c r="C9" s="14"/>
    </row>
    <row r="10" spans="1:3">
      <c r="A10" s="15"/>
      <c r="B10" s="16"/>
      <c r="C10" s="14"/>
    </row>
    <row r="11" spans="1:3">
      <c r="A11" s="17" t="s">
        <v>8</v>
      </c>
      <c r="B11" s="18">
        <v>22369132</v>
      </c>
      <c r="C11" s="18">
        <v>18433551</v>
      </c>
    </row>
    <row r="12" spans="1:3">
      <c r="A12" s="17" t="s">
        <v>9</v>
      </c>
      <c r="B12" s="19">
        <v>-10905492</v>
      </c>
      <c r="C12" s="19">
        <v>-10374154</v>
      </c>
    </row>
    <row r="13" spans="1:3">
      <c r="A13" s="17" t="s">
        <v>10</v>
      </c>
      <c r="B13" s="20">
        <v>2086954</v>
      </c>
      <c r="C13" s="21">
        <v>1171803</v>
      </c>
    </row>
    <row r="14" spans="1:3">
      <c r="A14" s="17" t="s">
        <v>11</v>
      </c>
      <c r="B14" s="19">
        <v>-1467760</v>
      </c>
      <c r="C14" s="19">
        <v>-922591</v>
      </c>
    </row>
    <row r="15" spans="1:3" ht="24">
      <c r="A15" s="15" t="s">
        <v>12</v>
      </c>
      <c r="B15" s="20">
        <v>420590</v>
      </c>
      <c r="C15" s="19">
        <v>47099</v>
      </c>
    </row>
    <row r="16" spans="1:3">
      <c r="A16" s="17" t="s">
        <v>13</v>
      </c>
      <c r="B16" s="20">
        <v>5300744</v>
      </c>
      <c r="C16" s="21">
        <v>1231952</v>
      </c>
    </row>
    <row r="17" spans="1:3">
      <c r="A17" s="17" t="s">
        <v>14</v>
      </c>
      <c r="B17" s="19">
        <v>4532</v>
      </c>
      <c r="C17" s="19">
        <v>39967</v>
      </c>
    </row>
    <row r="18" spans="1:3">
      <c r="A18" s="15" t="s">
        <v>15</v>
      </c>
      <c r="B18" s="19">
        <v>-5236975</v>
      </c>
      <c r="C18" s="19">
        <v>-4337870</v>
      </c>
    </row>
    <row r="19" spans="1:3" ht="24">
      <c r="A19" s="22" t="s">
        <v>16</v>
      </c>
      <c r="B19" s="19">
        <v>-6742485</v>
      </c>
      <c r="C19" s="19">
        <v>-388702</v>
      </c>
    </row>
    <row r="20" spans="1:3">
      <c r="A20" s="22" t="s">
        <v>17</v>
      </c>
      <c r="B20" s="19">
        <v>-49313421</v>
      </c>
      <c r="C20" s="21">
        <v>745002</v>
      </c>
    </row>
    <row r="21" spans="1:3" ht="24">
      <c r="A21" s="22" t="s">
        <v>18</v>
      </c>
      <c r="B21" s="20">
        <v>-173903</v>
      </c>
      <c r="C21" s="19">
        <v>10798863</v>
      </c>
    </row>
    <row r="22" spans="1:3">
      <c r="A22" s="22" t="s">
        <v>19</v>
      </c>
      <c r="B22" s="19">
        <v>-14965728</v>
      </c>
      <c r="C22" s="19">
        <v>10453071</v>
      </c>
    </row>
    <row r="23" spans="1:3">
      <c r="A23" s="22" t="s">
        <v>20</v>
      </c>
      <c r="B23" s="19">
        <v>-2201215</v>
      </c>
      <c r="C23" s="19">
        <v>1934138</v>
      </c>
    </row>
    <row r="24" spans="1:3">
      <c r="A24" s="22" t="s">
        <v>21</v>
      </c>
      <c r="B24" s="19">
        <v>-3313842</v>
      </c>
      <c r="C24" s="19">
        <v>-877287</v>
      </c>
    </row>
    <row r="25" spans="1:3">
      <c r="A25" s="22" t="s">
        <v>22</v>
      </c>
      <c r="B25" s="19">
        <v>2267804</v>
      </c>
      <c r="C25" s="19">
        <v>1557458</v>
      </c>
    </row>
    <row r="26" spans="1:3">
      <c r="A26" s="22" t="s">
        <v>23</v>
      </c>
      <c r="B26" s="21">
        <v>227115177</v>
      </c>
      <c r="C26" s="21">
        <v>30121937</v>
      </c>
    </row>
    <row r="27" spans="1:3" ht="24">
      <c r="A27" s="22" t="s">
        <v>24</v>
      </c>
      <c r="B27" s="19">
        <v>-8712</v>
      </c>
      <c r="C27" s="19">
        <v>10407</v>
      </c>
    </row>
    <row r="28" spans="1:3" ht="24">
      <c r="A28" s="22" t="s">
        <v>25</v>
      </c>
      <c r="B28" s="19">
        <v>72411</v>
      </c>
      <c r="C28" s="19">
        <v>-28127</v>
      </c>
    </row>
    <row r="29" spans="1:3" ht="15.75" thickBot="1">
      <c r="A29" s="23" t="s">
        <v>26</v>
      </c>
      <c r="B29" s="24">
        <v>4050063</v>
      </c>
      <c r="C29" s="25">
        <v>1267617</v>
      </c>
    </row>
    <row r="30" spans="1:3" ht="15.75" thickBot="1">
      <c r="A30" s="23" t="s">
        <v>27</v>
      </c>
      <c r="B30" s="26">
        <f>SUM(B11:B29)</f>
        <v>169357874</v>
      </c>
      <c r="C30" s="26">
        <f>SUM(C11:C29)</f>
        <v>60884134</v>
      </c>
    </row>
    <row r="31" spans="1:3" ht="15.75" thickBot="1">
      <c r="A31" s="23" t="s">
        <v>28</v>
      </c>
      <c r="B31" s="27">
        <v>-88076</v>
      </c>
      <c r="C31" s="27">
        <v>-198350</v>
      </c>
    </row>
    <row r="32" spans="1:3" ht="15.75" thickBot="1">
      <c r="A32" s="28" t="s">
        <v>29</v>
      </c>
      <c r="B32" s="29">
        <f>B30+B31</f>
        <v>169269798</v>
      </c>
      <c r="C32" s="29">
        <f>C30+C31</f>
        <v>60685784</v>
      </c>
    </row>
    <row r="33" spans="1:9">
      <c r="A33" s="30" t="s">
        <v>30</v>
      </c>
      <c r="B33" s="31"/>
      <c r="C33" s="14"/>
    </row>
    <row r="34" spans="1:9" ht="24">
      <c r="A34" s="22" t="s">
        <v>31</v>
      </c>
      <c r="B34" s="21">
        <v>264274043</v>
      </c>
      <c r="C34" s="21">
        <v>383796395</v>
      </c>
    </row>
    <row r="35" spans="1:9" ht="24">
      <c r="A35" s="22" t="s">
        <v>32</v>
      </c>
      <c r="B35" s="19">
        <v>-167737887</v>
      </c>
      <c r="C35" s="19">
        <v>-423531447</v>
      </c>
    </row>
    <row r="36" spans="1:9">
      <c r="A36" s="22" t="s">
        <v>33</v>
      </c>
      <c r="B36" s="19">
        <v>-286030</v>
      </c>
      <c r="C36" s="19">
        <v>-632139</v>
      </c>
    </row>
    <row r="37" spans="1:9">
      <c r="A37" s="22" t="s">
        <v>34</v>
      </c>
      <c r="B37" s="19">
        <v>-364072</v>
      </c>
      <c r="C37" s="19">
        <v>-283978</v>
      </c>
    </row>
    <row r="38" spans="1:9">
      <c r="A38" s="32" t="s">
        <v>35</v>
      </c>
      <c r="B38" s="19">
        <v>-6378783</v>
      </c>
      <c r="C38" s="19">
        <v>-5491854</v>
      </c>
    </row>
    <row r="39" spans="1:9" ht="15.75" thickBot="1">
      <c r="A39" s="33" t="s">
        <v>36</v>
      </c>
      <c r="B39" s="34">
        <f>SUM(B34:B38)</f>
        <v>89507271</v>
      </c>
      <c r="C39" s="34">
        <f>SUM(C34:C38)</f>
        <v>-46143023</v>
      </c>
    </row>
    <row r="40" spans="1:9">
      <c r="A40" s="12" t="s">
        <v>37</v>
      </c>
      <c r="B40" s="31"/>
      <c r="C40" s="14"/>
    </row>
    <row r="41" spans="1:9">
      <c r="A41" s="32" t="s">
        <v>38</v>
      </c>
      <c r="B41" s="35">
        <v>-206740</v>
      </c>
      <c r="C41" s="35">
        <v>-199948</v>
      </c>
    </row>
    <row r="42" spans="1:9">
      <c r="A42" s="32" t="s">
        <v>39</v>
      </c>
      <c r="B42" s="35">
        <v>0</v>
      </c>
      <c r="C42" s="35">
        <v>-13000000</v>
      </c>
    </row>
    <row r="43" spans="1:9" ht="15.75" thickBot="1">
      <c r="A43" s="33" t="s">
        <v>40</v>
      </c>
      <c r="B43" s="34">
        <f>B41</f>
        <v>-206740</v>
      </c>
      <c r="C43" s="34">
        <f>C41+C42</f>
        <v>-13199948</v>
      </c>
    </row>
    <row r="44" spans="1:9" ht="27" thickBot="1">
      <c r="A44" s="36" t="s">
        <v>41</v>
      </c>
      <c r="B44" s="25">
        <v>-232627</v>
      </c>
      <c r="C44" s="25">
        <v>-125804</v>
      </c>
      <c r="I44" s="37"/>
    </row>
    <row r="45" spans="1:9" ht="15.75" thickBot="1">
      <c r="A45" s="38" t="s">
        <v>42</v>
      </c>
      <c r="B45" s="29">
        <f>B32+B39+B43+B44</f>
        <v>258337702</v>
      </c>
      <c r="C45" s="29">
        <f>C32+C39+C43+C44</f>
        <v>1217009</v>
      </c>
    </row>
    <row r="46" spans="1:9" ht="15.75" thickBot="1">
      <c r="A46" s="33" t="s">
        <v>43</v>
      </c>
      <c r="B46" s="29">
        <v>97774235</v>
      </c>
      <c r="C46" s="29">
        <v>126284019</v>
      </c>
      <c r="F46" s="39"/>
      <c r="G46" s="39"/>
    </row>
    <row r="47" spans="1:9" ht="15.75" thickBot="1">
      <c r="A47" s="33" t="s">
        <v>44</v>
      </c>
      <c r="B47" s="29">
        <f>B45+B46</f>
        <v>356111937</v>
      </c>
      <c r="C47" s="29">
        <f>C45+C46</f>
        <v>127501028</v>
      </c>
    </row>
    <row r="48" spans="1:9">
      <c r="A48" s="2"/>
      <c r="B48" s="40"/>
      <c r="C48" s="2"/>
    </row>
    <row r="49" spans="1:3">
      <c r="A49" s="12" t="s">
        <v>45</v>
      </c>
      <c r="B49" s="41"/>
      <c r="C49" s="42" t="s">
        <v>46</v>
      </c>
    </row>
    <row r="50" spans="1:3">
      <c r="A50" s="43"/>
      <c r="B50" s="44"/>
      <c r="C50" s="45"/>
    </row>
    <row r="51" spans="1:3">
      <c r="A51" s="12" t="s">
        <v>47</v>
      </c>
      <c r="B51" s="12"/>
      <c r="C51" s="46" t="s">
        <v>48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B24" sqref="B24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47" t="s">
        <v>0</v>
      </c>
      <c r="B1" s="48"/>
      <c r="C1" s="49"/>
      <c r="D1" s="50"/>
      <c r="E1" s="50"/>
      <c r="F1" s="50"/>
      <c r="G1" s="50"/>
    </row>
    <row r="2" spans="1:9">
      <c r="A2" s="4"/>
      <c r="B2" s="48"/>
      <c r="C2" s="49"/>
      <c r="D2" s="50"/>
      <c r="E2" s="50"/>
      <c r="F2" s="50"/>
      <c r="G2" s="50"/>
      <c r="H2" s="51"/>
    </row>
    <row r="3" spans="1:9">
      <c r="A3" s="4" t="s">
        <v>49</v>
      </c>
      <c r="B3" s="48"/>
      <c r="C3" s="49"/>
      <c r="D3" s="50"/>
      <c r="E3" s="50"/>
      <c r="F3" s="50"/>
      <c r="G3" s="50"/>
    </row>
    <row r="4" spans="1:9">
      <c r="A4" s="52" t="s">
        <v>2</v>
      </c>
      <c r="B4" s="53"/>
      <c r="C4" s="53"/>
      <c r="D4" s="53"/>
      <c r="E4" s="53"/>
      <c r="F4" s="53"/>
      <c r="G4" s="53"/>
    </row>
    <row r="5" spans="1:9">
      <c r="A5" s="54" t="s">
        <v>3</v>
      </c>
      <c r="B5" s="48"/>
      <c r="C5" s="49"/>
      <c r="D5" s="50"/>
      <c r="E5" s="50"/>
      <c r="F5" s="50"/>
      <c r="G5" s="50"/>
    </row>
    <row r="6" spans="1:9">
      <c r="A6" s="54"/>
      <c r="B6" s="49"/>
      <c r="C6" s="49"/>
      <c r="D6" s="50"/>
      <c r="E6" s="50"/>
      <c r="F6" s="50"/>
      <c r="G6" s="50"/>
    </row>
    <row r="7" spans="1:9" ht="51">
      <c r="A7" s="55"/>
      <c r="B7" s="56" t="s">
        <v>50</v>
      </c>
      <c r="C7" s="56" t="s">
        <v>51</v>
      </c>
      <c r="D7" s="56" t="s">
        <v>52</v>
      </c>
      <c r="E7" s="56" t="s">
        <v>53</v>
      </c>
      <c r="F7" s="56" t="s">
        <v>54</v>
      </c>
      <c r="G7" s="56" t="s">
        <v>55</v>
      </c>
    </row>
    <row r="8" spans="1:9" ht="15.75" thickBot="1">
      <c r="A8" s="57" t="s">
        <v>56</v>
      </c>
      <c r="B8" s="58">
        <v>7050000</v>
      </c>
      <c r="C8" s="58">
        <v>220973</v>
      </c>
      <c r="D8" s="58">
        <v>281343</v>
      </c>
      <c r="E8" s="58">
        <v>6275</v>
      </c>
      <c r="F8" s="58">
        <v>64360639</v>
      </c>
      <c r="G8" s="59">
        <v>71919230</v>
      </c>
      <c r="I8" s="60"/>
    </row>
    <row r="9" spans="1:9">
      <c r="A9" s="61"/>
      <c r="B9" s="62"/>
      <c r="C9" s="62"/>
      <c r="D9" s="62"/>
      <c r="E9" s="62"/>
      <c r="F9" s="62"/>
      <c r="G9" s="63"/>
      <c r="I9" s="60"/>
    </row>
    <row r="10" spans="1:9">
      <c r="A10" s="64" t="s">
        <v>57</v>
      </c>
      <c r="B10" s="65"/>
      <c r="C10" s="65"/>
      <c r="D10" s="66"/>
      <c r="E10" s="66"/>
      <c r="F10" s="67">
        <v>3685101</v>
      </c>
      <c r="G10" s="67">
        <f>SUM(F10)</f>
        <v>3685101</v>
      </c>
      <c r="H10" s="68"/>
      <c r="I10" s="69"/>
    </row>
    <row r="11" spans="1:9">
      <c r="A11" s="64" t="s">
        <v>58</v>
      </c>
      <c r="B11" s="65"/>
      <c r="C11" s="65"/>
      <c r="D11" s="66">
        <v>-287509</v>
      </c>
      <c r="E11" s="66"/>
      <c r="F11" s="67"/>
      <c r="G11" s="66">
        <f>SUM(D11:F11)</f>
        <v>-287509</v>
      </c>
      <c r="H11" s="68"/>
      <c r="I11" s="69"/>
    </row>
    <row r="12" spans="1:9">
      <c r="A12" s="70" t="s">
        <v>59</v>
      </c>
      <c r="B12" s="71"/>
      <c r="C12" s="72"/>
      <c r="D12" s="71"/>
      <c r="E12" s="71"/>
      <c r="F12" s="73">
        <v>-13000000</v>
      </c>
      <c r="G12" s="66">
        <v>-13000000</v>
      </c>
      <c r="H12" s="68"/>
      <c r="I12" s="69"/>
    </row>
    <row r="13" spans="1:9" ht="15.75" thickBot="1">
      <c r="A13" s="74"/>
      <c r="B13" s="75"/>
      <c r="C13" s="76"/>
      <c r="D13" s="75"/>
      <c r="E13" s="75"/>
      <c r="F13" s="75"/>
      <c r="G13" s="77"/>
      <c r="I13" s="60"/>
    </row>
    <row r="14" spans="1:9" ht="15.75" thickBot="1">
      <c r="A14" s="57" t="s">
        <v>60</v>
      </c>
      <c r="B14" s="78">
        <v>7050000</v>
      </c>
      <c r="C14" s="78">
        <v>220973</v>
      </c>
      <c r="D14" s="78">
        <f>D8+D11</f>
        <v>-6166</v>
      </c>
      <c r="E14" s="78">
        <v>6275</v>
      </c>
      <c r="F14" s="78">
        <f>F8+F10+F12</f>
        <v>55045740</v>
      </c>
      <c r="G14" s="78">
        <f>G8+G10+G11+G12</f>
        <v>62316822</v>
      </c>
      <c r="I14" s="60"/>
    </row>
    <row r="15" spans="1:9">
      <c r="A15" s="61"/>
      <c r="B15" s="71"/>
      <c r="C15" s="72"/>
      <c r="D15" s="71"/>
      <c r="E15" s="71"/>
      <c r="F15" s="71"/>
      <c r="G15" s="79"/>
      <c r="I15" s="60"/>
    </row>
    <row r="16" spans="1:9" ht="15.75" thickBot="1">
      <c r="A16" s="57" t="s">
        <v>61</v>
      </c>
      <c r="B16" s="58">
        <v>7050000</v>
      </c>
      <c r="C16" s="58">
        <v>220973</v>
      </c>
      <c r="D16" s="58">
        <v>-906253</v>
      </c>
      <c r="E16" s="58">
        <v>33322</v>
      </c>
      <c r="F16" s="58">
        <v>67961162</v>
      </c>
      <c r="G16" s="58">
        <v>74359204</v>
      </c>
      <c r="I16" s="60"/>
    </row>
    <row r="17" spans="1:10">
      <c r="A17" s="61"/>
      <c r="B17" s="62"/>
      <c r="C17" s="62"/>
      <c r="D17" s="62"/>
      <c r="E17" s="62"/>
      <c r="F17" s="62"/>
      <c r="G17" s="63"/>
      <c r="I17" s="60"/>
    </row>
    <row r="18" spans="1:10">
      <c r="A18" s="64" t="s">
        <v>57</v>
      </c>
      <c r="B18" s="65"/>
      <c r="C18" s="65"/>
      <c r="D18" s="66"/>
      <c r="E18" s="66"/>
      <c r="F18" s="67">
        <v>11028032</v>
      </c>
      <c r="G18" s="67">
        <f>SUM(F18)</f>
        <v>11028032</v>
      </c>
      <c r="J18" s="80"/>
    </row>
    <row r="19" spans="1:10">
      <c r="A19" s="64" t="s">
        <v>58</v>
      </c>
      <c r="B19" s="65"/>
      <c r="C19" s="65"/>
      <c r="D19" s="66">
        <v>-4028187</v>
      </c>
      <c r="E19" s="66">
        <v>-30</v>
      </c>
      <c r="F19" s="67">
        <v>30</v>
      </c>
      <c r="G19" s="66">
        <f>SUM(D19:F19)</f>
        <v>-4028187</v>
      </c>
    </row>
    <row r="20" spans="1:10" ht="15.75" thickBot="1">
      <c r="A20" s="81"/>
      <c r="B20" s="75"/>
      <c r="C20" s="76"/>
      <c r="D20" s="75"/>
      <c r="E20" s="75"/>
      <c r="F20" s="75"/>
      <c r="G20" s="77">
        <v>0</v>
      </c>
      <c r="J20" s="82"/>
    </row>
    <row r="21" spans="1:10" ht="15.75" thickBot="1">
      <c r="A21" s="57" t="s">
        <v>62</v>
      </c>
      <c r="B21" s="78">
        <v>7050000</v>
      </c>
      <c r="C21" s="78">
        <v>220973</v>
      </c>
      <c r="D21" s="78">
        <f>D16+D19</f>
        <v>-4934440</v>
      </c>
      <c r="E21" s="78">
        <f>E16+E19</f>
        <v>33292</v>
      </c>
      <c r="F21" s="78">
        <f>F16+F18+F19</f>
        <v>78989224</v>
      </c>
      <c r="G21" s="78">
        <f>G16+G18+G19</f>
        <v>81359049</v>
      </c>
    </row>
    <row r="22" spans="1:10">
      <c r="A22" s="50"/>
      <c r="B22" s="50"/>
      <c r="C22" s="50"/>
      <c r="D22" s="50"/>
      <c r="E22" s="50"/>
      <c r="F22" s="50"/>
      <c r="G22" s="50"/>
      <c r="I22" s="60"/>
      <c r="J22" s="80"/>
    </row>
    <row r="23" spans="1:10">
      <c r="A23" s="50"/>
      <c r="B23" s="50"/>
      <c r="C23" s="50"/>
      <c r="D23" s="50"/>
      <c r="E23" s="50"/>
      <c r="F23" s="50"/>
      <c r="G23" s="50"/>
      <c r="I23" s="60"/>
    </row>
    <row r="24" spans="1:10">
      <c r="A24" s="12" t="s">
        <v>45</v>
      </c>
      <c r="B24" s="83"/>
      <c r="C24" s="42" t="s">
        <v>46</v>
      </c>
      <c r="D24" s="84"/>
      <c r="E24" s="85"/>
      <c r="F24" s="61"/>
      <c r="G24" s="86" t="s">
        <v>63</v>
      </c>
      <c r="H24" s="86"/>
      <c r="I24" s="86"/>
      <c r="J24" s="86"/>
    </row>
    <row r="25" spans="1:10">
      <c r="A25" s="43"/>
      <c r="B25" s="87"/>
      <c r="C25" s="45"/>
      <c r="D25" s="88"/>
      <c r="E25" s="89"/>
      <c r="F25" s="89"/>
      <c r="G25" s="90"/>
      <c r="H25" s="90"/>
      <c r="I25" s="90"/>
      <c r="J25" s="90"/>
    </row>
    <row r="26" spans="1:10">
      <c r="A26" s="12" t="s">
        <v>47</v>
      </c>
      <c r="B26" s="83"/>
      <c r="C26" s="46" t="s">
        <v>48</v>
      </c>
      <c r="D26" s="84"/>
      <c r="E26" s="91"/>
      <c r="F26" s="91"/>
      <c r="G26" s="86"/>
      <c r="H26" s="86"/>
      <c r="I26" s="86"/>
      <c r="J26" s="86"/>
    </row>
    <row r="27" spans="1:10">
      <c r="A27" s="2"/>
      <c r="B27" s="2"/>
      <c r="C27" s="92"/>
      <c r="D27" s="93"/>
      <c r="E27" s="94"/>
      <c r="H27" s="80"/>
    </row>
    <row r="28" spans="1:10">
      <c r="A28" s="12"/>
    </row>
    <row r="31" spans="1:10">
      <c r="D31" s="80"/>
      <c r="E31" s="80"/>
    </row>
  </sheetData>
  <mergeCells count="2">
    <mergeCell ref="A4:G4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Каргабаева Айсулу</cp:lastModifiedBy>
  <dcterms:created xsi:type="dcterms:W3CDTF">2022-08-09T09:24:37Z</dcterms:created>
  <dcterms:modified xsi:type="dcterms:W3CDTF">2022-08-09T09:25:38Z</dcterms:modified>
</cp:coreProperties>
</file>