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1 кв\"/>
    </mc:Choice>
  </mc:AlternateContent>
  <bookViews>
    <workbookView xWindow="0" yWindow="0" windowWidth="25080" windowHeight="11205" activeTab="1"/>
  </bookViews>
  <sheets>
    <sheet name="F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C44" i="1" l="1"/>
  <c r="B44" i="1"/>
  <c r="C30" i="1"/>
  <c r="C32" i="1" s="1"/>
  <c r="B30" i="1"/>
  <c r="B32" i="1" s="1"/>
  <c r="B46" i="1" l="1"/>
  <c r="B48" i="1" s="1"/>
  <c r="C46" i="1"/>
  <c r="C48" i="1" s="1"/>
</calcChain>
</file>

<file path=xl/sharedStrings.xml><?xml version="1.0" encoding="utf-8"?>
<sst xmlns="http://schemas.openxmlformats.org/spreadsheetml/2006/main" count="75" uniqueCount="65">
  <si>
    <t>JSC «Altyn Bank» (SB of China Citic Bank Corporation Ltd)</t>
  </si>
  <si>
    <t>STATEMENT OF CASH FLOW</t>
  </si>
  <si>
    <t>(in thousands of Kazakhstani Tenge)</t>
  </si>
  <si>
    <t>for the period ended</t>
  </si>
  <si>
    <t>Cash flows from operating activities:</t>
  </si>
  <si>
    <t>Interest income received</t>
  </si>
  <si>
    <t>Interest expenses paid</t>
  </si>
  <si>
    <t>Fee and commission income received</t>
  </si>
  <si>
    <t>Commission expenses paid</t>
  </si>
  <si>
    <t>Receipts / (payments) from transactions with financial instruments at fair value through profit or loss</t>
  </si>
  <si>
    <t>Receipts from operations with foreign currency</t>
  </si>
  <si>
    <t>Other income</t>
  </si>
  <si>
    <t>Other general and administrative expenses paid</t>
  </si>
  <si>
    <t>Net decrease / (increase) in required reserve requirements with the National Bank of the Republic of Kazakhstan</t>
  </si>
  <si>
    <t>Net increase / (decrease) under repurchase agreements</t>
  </si>
  <si>
    <t>Net (increase) / decrease in accounts and deposits with  other financial institutions</t>
  </si>
  <si>
    <t>Net decrease / increase in loans to customers</t>
  </si>
  <si>
    <t>Net decrease / increase in debtors for documentary settlements</t>
  </si>
  <si>
    <t>Net decrease / increase in other assets</t>
  </si>
  <si>
    <t>Net increase / decrease in accounts and deposits of other banks</t>
  </si>
  <si>
    <t>Net decrease / increase in current accounts and customer deposits</t>
  </si>
  <si>
    <t>Net decrease / increase in transactions with financial assets at fair value through profit or loss</t>
  </si>
  <si>
    <t>Net decrease / increase in transactions with financial liabilities at fair value through profit or loss</t>
  </si>
  <si>
    <t>Net increase in other liabilities</t>
  </si>
  <si>
    <t>Net cash flows from operating activities before income tax</t>
  </si>
  <si>
    <t>Income tax paid</t>
  </si>
  <si>
    <t>Total cash from operating activities</t>
  </si>
  <si>
    <t>Cash flows from investing activities:</t>
  </si>
  <si>
    <t>Sale and redemption of financial assets at fair value through other comprehensive income</t>
  </si>
  <si>
    <t>Acquisitions of financial assets at fair value through other comprehensive income</t>
  </si>
  <si>
    <t>Purchase of fixed assets</t>
  </si>
  <si>
    <t>Purchase of intangible assets</t>
  </si>
  <si>
    <t>Acquisition of financial assets carried at amortized cost</t>
  </si>
  <si>
    <t>Net cash used in investing activities</t>
  </si>
  <si>
    <t>Cash flows from financing activities:</t>
  </si>
  <si>
    <t>Repayment of other borrowed funds under finance lease</t>
  </si>
  <si>
    <t>Dividend payment</t>
  </si>
  <si>
    <t>Net cash used in financing activities</t>
  </si>
  <si>
    <t>Impact of changes in foreign exchange rates on the amount of cash in foreign currency</t>
  </si>
  <si>
    <t>Net change in cash and cash equivalents</t>
  </si>
  <si>
    <t>CASH AND CASH EQUIVALENTS, at the beginning of the period</t>
  </si>
  <si>
    <t>CASH AND CASH EQUIVALENTS, at the end of the period</t>
  </si>
  <si>
    <t>Deputy Chairman of the Board</t>
  </si>
  <si>
    <t>Jia Fei</t>
  </si>
  <si>
    <t>Chief Accountant</t>
  </si>
  <si>
    <t>Karzhaubekov A.Zh.</t>
  </si>
  <si>
    <t>STATEMENT OF CHANGES IN CAPITAL</t>
  </si>
  <si>
    <t>Share capital</t>
  </si>
  <si>
    <t>Additional paid up capital</t>
  </si>
  <si>
    <t>Revaluation reserve for financial assets at fair value through other comprehensive income</t>
  </si>
  <si>
    <t>Revaluation reserve for fixed assets</t>
  </si>
  <si>
    <t>Undestributed profits</t>
  </si>
  <si>
    <t>Total capital</t>
  </si>
  <si>
    <t>Net profit for the period</t>
  </si>
  <si>
    <t>Other comprehensive income</t>
  </si>
  <si>
    <t xml:space="preserve">  </t>
  </si>
  <si>
    <t>Sale and redemption of investment securities measured at amortized cost</t>
  </si>
  <si>
    <t>FOR THE PERIOD ENDED MARCH 31, 2023 (UNAUDITED)</t>
  </si>
  <si>
    <t>March 31, 2022</t>
  </si>
  <si>
    <t>March 31, 2023</t>
  </si>
  <si>
    <t>December 31, 2021</t>
  </si>
  <si>
    <t>March 31, 2022 (unaudited)</t>
  </si>
  <si>
    <t>December 31, 2022 (audited)</t>
  </si>
  <si>
    <t>March 31, 2023 (unaudited)</t>
  </si>
  <si>
    <t>Dividends declared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</si>
</sst>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??_);_(@_)"/>
    <numFmt numFmtId="168" formatCode="_-* #,##0_р_._-;\-* #,##0_р_._-;_-* &quot;-&quot;??_р_.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212529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21"/>
      <color rgb="FF202124"/>
      <name val="Inherit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8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6" fontId="10" fillId="0" borderId="0" xfId="1" applyNumberFormat="1" applyFont="1" applyAlignment="1">
      <alignment horizontal="left" vertical="center" wrapText="1"/>
    </xf>
    <xf numFmtId="167" fontId="9" fillId="0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7" fontId="9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167" fontId="9" fillId="0" borderId="2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64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9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164" fontId="0" fillId="0" borderId="0" xfId="0" applyNumberFormat="1"/>
    <xf numFmtId="1" fontId="0" fillId="0" borderId="0" xfId="0" applyNumberFormat="1" applyFill="1"/>
    <xf numFmtId="164" fontId="3" fillId="0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16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8" fontId="4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7" fontId="4" fillId="0" borderId="0" xfId="0" applyNumberFormat="1" applyFont="1" applyFill="1" applyAlignment="1">
      <alignment horizontal="right" vertical="center" wrapText="1"/>
    </xf>
    <xf numFmtId="168" fontId="4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Border="1" applyAlignment="1">
      <alignment vertical="center" wrapText="1"/>
    </xf>
    <xf numFmtId="166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0" fillId="0" borderId="0" xfId="0" applyFont="1" applyFill="1" applyBorder="1" applyAlignment="1">
      <alignment vertical="center" wrapText="1"/>
    </xf>
    <xf numFmtId="168" fontId="10" fillId="0" borderId="0" xfId="1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 wrapText="1"/>
    </xf>
    <xf numFmtId="166" fontId="4" fillId="0" borderId="0" xfId="1" applyNumberFormat="1" applyFont="1" applyBorder="1" applyAlignment="1">
      <alignment vertical="center" wrapText="1"/>
    </xf>
    <xf numFmtId="167" fontId="0" fillId="0" borderId="0" xfId="0" applyNumberFormat="1"/>
    <xf numFmtId="0" fontId="19" fillId="0" borderId="1" xfId="2" applyFont="1" applyBorder="1" applyAlignment="1">
      <alignment wrapText="1"/>
    </xf>
    <xf numFmtId="168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167" fontId="4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A4" sqref="A4:C4"/>
    </sheetView>
  </sheetViews>
  <sheetFormatPr defaultRowHeight="15"/>
  <cols>
    <col min="1" max="1" width="54.5703125" customWidth="1"/>
    <col min="2" max="3" width="16.5703125" customWidth="1"/>
    <col min="4" max="4" width="10.28515625" bestFit="1" customWidth="1"/>
    <col min="5" max="5" width="12.7109375" customWidth="1"/>
  </cols>
  <sheetData>
    <row r="1" spans="1:3">
      <c r="A1" s="1" t="s">
        <v>0</v>
      </c>
      <c r="B1" s="2"/>
      <c r="C1" s="3"/>
    </row>
    <row r="2" spans="1:3">
      <c r="A2" s="4"/>
      <c r="B2" s="2"/>
      <c r="C2" s="3"/>
    </row>
    <row r="3" spans="1:3">
      <c r="A3" s="5" t="s">
        <v>1</v>
      </c>
      <c r="B3" s="2"/>
      <c r="C3" s="3"/>
    </row>
    <row r="4" spans="1:3">
      <c r="A4" s="86" t="s">
        <v>57</v>
      </c>
      <c r="B4" s="87"/>
      <c r="C4" s="87"/>
    </row>
    <row r="5" spans="1:3">
      <c r="A5" s="6" t="s">
        <v>2</v>
      </c>
      <c r="B5" s="2"/>
      <c r="C5" s="3"/>
    </row>
    <row r="6" spans="1:3">
      <c r="A6" s="88"/>
      <c r="B6" s="7" t="s">
        <v>3</v>
      </c>
      <c r="C6" s="7" t="s">
        <v>3</v>
      </c>
    </row>
    <row r="7" spans="1:3">
      <c r="A7" s="88"/>
      <c r="B7" s="7" t="s">
        <v>59</v>
      </c>
      <c r="C7" s="7" t="s">
        <v>58</v>
      </c>
    </row>
    <row r="8" spans="1:3">
      <c r="A8" s="8"/>
      <c r="B8" s="7"/>
      <c r="C8" s="7"/>
    </row>
    <row r="9" spans="1:3">
      <c r="A9" s="9" t="s">
        <v>4</v>
      </c>
      <c r="B9" s="10"/>
      <c r="C9" s="11"/>
    </row>
    <row r="10" spans="1:3">
      <c r="A10" s="12"/>
      <c r="B10" s="13"/>
      <c r="C10" s="11"/>
    </row>
    <row r="11" spans="1:3">
      <c r="A11" s="14" t="s">
        <v>5</v>
      </c>
      <c r="B11" s="15">
        <v>18127643</v>
      </c>
      <c r="C11" s="15">
        <v>11141656</v>
      </c>
    </row>
    <row r="12" spans="1:3">
      <c r="A12" s="14" t="s">
        <v>6</v>
      </c>
      <c r="B12" s="16">
        <v>-9609797</v>
      </c>
      <c r="C12" s="16">
        <v>-4893682</v>
      </c>
    </row>
    <row r="13" spans="1:3">
      <c r="A13" s="14" t="s">
        <v>7</v>
      </c>
      <c r="B13" s="17">
        <v>1560289</v>
      </c>
      <c r="C13" s="18">
        <v>710716</v>
      </c>
    </row>
    <row r="14" spans="1:3">
      <c r="A14" s="14" t="s">
        <v>8</v>
      </c>
      <c r="B14" s="16">
        <v>-1562360</v>
      </c>
      <c r="C14" s="16">
        <v>-591717</v>
      </c>
    </row>
    <row r="15" spans="1:3" ht="24">
      <c r="A15" s="12" t="s">
        <v>9</v>
      </c>
      <c r="B15" s="17">
        <v>51796</v>
      </c>
      <c r="C15" s="16">
        <v>367766</v>
      </c>
    </row>
    <row r="16" spans="1:3">
      <c r="A16" s="14" t="s">
        <v>10</v>
      </c>
      <c r="B16" s="17">
        <v>2090666</v>
      </c>
      <c r="C16" s="18">
        <v>2086116</v>
      </c>
    </row>
    <row r="17" spans="1:3">
      <c r="A17" s="14" t="s">
        <v>11</v>
      </c>
      <c r="B17" s="16">
        <v>21887</v>
      </c>
      <c r="C17" s="16">
        <v>4277</v>
      </c>
    </row>
    <row r="18" spans="1:3">
      <c r="A18" s="12" t="s">
        <v>12</v>
      </c>
      <c r="B18" s="16">
        <v>-3000400</v>
      </c>
      <c r="C18" s="16">
        <v>-1619667</v>
      </c>
    </row>
    <row r="19" spans="1:3" ht="24">
      <c r="A19" s="19" t="s">
        <v>13</v>
      </c>
      <c r="B19" s="16">
        <v>-53986</v>
      </c>
      <c r="C19" s="16">
        <v>-3703034</v>
      </c>
    </row>
    <row r="20" spans="1:3">
      <c r="A20" s="19" t="s">
        <v>14</v>
      </c>
      <c r="B20" s="16">
        <v>19434847</v>
      </c>
      <c r="C20" s="18">
        <v>-25341545</v>
      </c>
    </row>
    <row r="21" spans="1:3" ht="24">
      <c r="A21" s="19" t="s">
        <v>15</v>
      </c>
      <c r="B21" s="17">
        <v>703915</v>
      </c>
      <c r="C21" s="16">
        <v>2589613</v>
      </c>
    </row>
    <row r="22" spans="1:3">
      <c r="A22" s="19" t="s">
        <v>16</v>
      </c>
      <c r="B22" s="16">
        <v>-9635102</v>
      </c>
      <c r="C22" s="16">
        <v>-1713597</v>
      </c>
    </row>
    <row r="23" spans="1:3">
      <c r="A23" s="19" t="s">
        <v>17</v>
      </c>
      <c r="B23" s="16">
        <v>-401775</v>
      </c>
      <c r="C23" s="16">
        <v>-2472569</v>
      </c>
    </row>
    <row r="24" spans="1:3">
      <c r="A24" s="19" t="s">
        <v>18</v>
      </c>
      <c r="B24" s="16">
        <v>-577290</v>
      </c>
      <c r="C24" s="16">
        <v>-766336</v>
      </c>
    </row>
    <row r="25" spans="1:3">
      <c r="A25" s="19" t="s">
        <v>19</v>
      </c>
      <c r="B25" s="16">
        <v>-617286</v>
      </c>
      <c r="C25" s="16">
        <v>346846</v>
      </c>
    </row>
    <row r="26" spans="1:3">
      <c r="A26" s="19" t="s">
        <v>20</v>
      </c>
      <c r="B26" s="18">
        <v>-423524</v>
      </c>
      <c r="C26" s="18">
        <v>118750262</v>
      </c>
    </row>
    <row r="27" spans="1:3" ht="24">
      <c r="A27" s="19" t="s">
        <v>21</v>
      </c>
      <c r="B27" s="16">
        <v>10738</v>
      </c>
      <c r="C27" s="16">
        <v>-11057</v>
      </c>
    </row>
    <row r="28" spans="1:3" ht="24">
      <c r="A28" s="19" t="s">
        <v>22</v>
      </c>
      <c r="B28" s="16">
        <v>-6082</v>
      </c>
      <c r="C28" s="16">
        <v>17048</v>
      </c>
    </row>
    <row r="29" spans="1:3" ht="15.75" thickBot="1">
      <c r="A29" s="20" t="s">
        <v>23</v>
      </c>
      <c r="B29" s="21">
        <v>11323159</v>
      </c>
      <c r="C29" s="22">
        <v>1734406</v>
      </c>
    </row>
    <row r="30" spans="1:3" ht="15.75" thickBot="1">
      <c r="A30" s="20" t="s">
        <v>24</v>
      </c>
      <c r="B30" s="23">
        <f>SUM(B11:B29)</f>
        <v>27437338</v>
      </c>
      <c r="C30" s="23">
        <f>SUM(C11:C29)</f>
        <v>96635502</v>
      </c>
    </row>
    <row r="31" spans="1:3" ht="15.75" thickBot="1">
      <c r="A31" s="20" t="s">
        <v>25</v>
      </c>
      <c r="B31" s="24">
        <v>-605910</v>
      </c>
      <c r="C31" s="24">
        <v>-88076</v>
      </c>
    </row>
    <row r="32" spans="1:3" ht="15.75" thickBot="1">
      <c r="A32" s="25" t="s">
        <v>26</v>
      </c>
      <c r="B32" s="26">
        <f>B30+B31</f>
        <v>26831428</v>
      </c>
      <c r="C32" s="26">
        <f>C30+C31</f>
        <v>96547426</v>
      </c>
    </row>
    <row r="33" spans="1:7">
      <c r="A33" s="27" t="s">
        <v>27</v>
      </c>
      <c r="B33" s="28"/>
      <c r="C33" s="11"/>
    </row>
    <row r="34" spans="1:7" ht="24">
      <c r="A34" s="19" t="s">
        <v>28</v>
      </c>
      <c r="B34" s="18">
        <v>250318973</v>
      </c>
      <c r="C34" s="18">
        <v>251618405</v>
      </c>
    </row>
    <row r="35" spans="1:7" ht="24">
      <c r="A35" s="19" t="s">
        <v>29</v>
      </c>
      <c r="B35" s="16">
        <v>-300888820</v>
      </c>
      <c r="C35" s="16">
        <v>-146669297</v>
      </c>
    </row>
    <row r="36" spans="1:7">
      <c r="A36" s="19" t="s">
        <v>30</v>
      </c>
      <c r="B36" s="16">
        <v>-378799</v>
      </c>
      <c r="C36" s="16">
        <v>-70355</v>
      </c>
    </row>
    <row r="37" spans="1:7">
      <c r="A37" s="19" t="s">
        <v>31</v>
      </c>
      <c r="B37" s="16">
        <v>-10746</v>
      </c>
      <c r="C37" s="16">
        <v>-246370</v>
      </c>
    </row>
    <row r="38" spans="1:7">
      <c r="A38" s="29" t="s">
        <v>32</v>
      </c>
      <c r="B38" s="16">
        <v>-23562607</v>
      </c>
      <c r="C38" s="16">
        <v>-1536570</v>
      </c>
    </row>
    <row r="39" spans="1:7">
      <c r="A39" s="29" t="s">
        <v>56</v>
      </c>
      <c r="B39" s="16">
        <v>19136667</v>
      </c>
      <c r="C39" s="16">
        <v>0</v>
      </c>
    </row>
    <row r="40" spans="1:7" ht="15.75" thickBot="1">
      <c r="A40" s="30" t="s">
        <v>33</v>
      </c>
      <c r="B40" s="31">
        <f>SUM(B34:B39)</f>
        <v>-55385332</v>
      </c>
      <c r="C40" s="31">
        <f>SUM(C34:C39)</f>
        <v>103095813</v>
      </c>
    </row>
    <row r="41" spans="1:7">
      <c r="A41" s="9" t="s">
        <v>34</v>
      </c>
      <c r="B41" s="28"/>
      <c r="C41" s="11"/>
    </row>
    <row r="42" spans="1:7">
      <c r="A42" s="29" t="s">
        <v>35</v>
      </c>
      <c r="B42" s="32">
        <v>-116317</v>
      </c>
      <c r="C42" s="32">
        <v>-86982</v>
      </c>
    </row>
    <row r="43" spans="1:7">
      <c r="A43" s="29" t="s">
        <v>36</v>
      </c>
      <c r="B43" s="32">
        <v>0</v>
      </c>
      <c r="C43" s="32">
        <v>0</v>
      </c>
    </row>
    <row r="44" spans="1:7" ht="15.75" thickBot="1">
      <c r="A44" s="30" t="s">
        <v>37</v>
      </c>
      <c r="B44" s="31">
        <f>B42</f>
        <v>-116317</v>
      </c>
      <c r="C44" s="31">
        <f>C42+C43</f>
        <v>-86982</v>
      </c>
    </row>
    <row r="45" spans="1:7" ht="27" thickBot="1">
      <c r="A45" s="33" t="s">
        <v>38</v>
      </c>
      <c r="B45" s="22">
        <v>-153118</v>
      </c>
      <c r="C45" s="22">
        <v>-145717</v>
      </c>
      <c r="G45" s="34"/>
    </row>
    <row r="46" spans="1:7" ht="15.75" thickBot="1">
      <c r="A46" s="35" t="s">
        <v>39</v>
      </c>
      <c r="B46" s="26">
        <f>B32+B40+B44+B45</f>
        <v>-28823339</v>
      </c>
      <c r="C46" s="26">
        <f>C32+C40+C44+C45</f>
        <v>199410540</v>
      </c>
    </row>
    <row r="47" spans="1:7" ht="15.75" thickBot="1">
      <c r="A47" s="30" t="s">
        <v>40</v>
      </c>
      <c r="B47" s="26">
        <v>329206317</v>
      </c>
      <c r="C47" s="26">
        <v>97774235</v>
      </c>
      <c r="D47" s="36"/>
      <c r="E47" s="36"/>
    </row>
    <row r="48" spans="1:7" ht="15.75" thickBot="1">
      <c r="A48" s="30" t="s">
        <v>41</v>
      </c>
      <c r="B48" s="26">
        <f>B46+B47</f>
        <v>300382978</v>
      </c>
      <c r="C48" s="26">
        <f>C46+C47</f>
        <v>297184775</v>
      </c>
    </row>
    <row r="49" spans="1:3">
      <c r="A49" s="2"/>
      <c r="B49" s="37"/>
      <c r="C49" s="2"/>
    </row>
    <row r="50" spans="1:3">
      <c r="A50" s="9" t="s">
        <v>42</v>
      </c>
      <c r="B50" s="38"/>
      <c r="C50" s="39" t="s">
        <v>43</v>
      </c>
    </row>
    <row r="51" spans="1:3">
      <c r="A51" s="40"/>
      <c r="B51" s="41"/>
      <c r="C51" s="42"/>
    </row>
    <row r="52" spans="1:3">
      <c r="A52" s="9" t="s">
        <v>44</v>
      </c>
      <c r="B52" s="9"/>
      <c r="C52" s="43" t="s">
        <v>45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17" sqref="A17"/>
    </sheetView>
  </sheetViews>
  <sheetFormatPr defaultRowHeight="15"/>
  <cols>
    <col min="1" max="1" width="34.42578125" customWidth="1"/>
    <col min="2" max="7" width="23.42578125" customWidth="1"/>
  </cols>
  <sheetData>
    <row r="1" spans="1:9">
      <c r="A1" s="44" t="s">
        <v>0</v>
      </c>
      <c r="B1" s="45"/>
      <c r="C1" s="46"/>
      <c r="D1" s="47"/>
      <c r="E1" s="47"/>
      <c r="F1" s="47"/>
      <c r="G1" s="47"/>
    </row>
    <row r="2" spans="1:9">
      <c r="A2" s="4"/>
      <c r="B2" s="45"/>
      <c r="C2" s="46"/>
      <c r="D2" s="47"/>
      <c r="E2" s="47"/>
      <c r="F2" s="47"/>
      <c r="G2" s="47"/>
      <c r="H2" s="48"/>
    </row>
    <row r="3" spans="1:9">
      <c r="A3" s="4" t="s">
        <v>46</v>
      </c>
      <c r="B3" s="45"/>
      <c r="C3" s="46"/>
      <c r="D3" s="47"/>
      <c r="E3" s="47"/>
      <c r="F3" s="47"/>
      <c r="G3" s="47"/>
    </row>
    <row r="4" spans="1:9">
      <c r="A4" s="89" t="s">
        <v>57</v>
      </c>
      <c r="B4" s="90"/>
      <c r="C4" s="90"/>
      <c r="D4" s="90"/>
      <c r="E4" s="90"/>
      <c r="F4" s="90"/>
      <c r="G4" s="90"/>
    </row>
    <row r="5" spans="1:9">
      <c r="A5" s="49" t="s">
        <v>2</v>
      </c>
      <c r="B5" s="45"/>
      <c r="C5" s="46"/>
      <c r="D5" s="47"/>
      <c r="E5" s="47"/>
      <c r="F5" s="47"/>
      <c r="G5" s="47"/>
    </row>
    <row r="6" spans="1:9">
      <c r="A6" s="49"/>
      <c r="B6" s="46"/>
      <c r="C6" s="46"/>
      <c r="D6" s="47"/>
      <c r="E6" s="47"/>
      <c r="F6" s="47"/>
      <c r="G6" s="47"/>
    </row>
    <row r="7" spans="1:9" ht="51">
      <c r="A7" s="50"/>
      <c r="B7" s="51" t="s">
        <v>47</v>
      </c>
      <c r="C7" s="51" t="s">
        <v>48</v>
      </c>
      <c r="D7" s="51" t="s">
        <v>49</v>
      </c>
      <c r="E7" s="51" t="s">
        <v>50</v>
      </c>
      <c r="F7" s="51" t="s">
        <v>51</v>
      </c>
      <c r="G7" s="51" t="s">
        <v>52</v>
      </c>
    </row>
    <row r="8" spans="1:9" ht="15.75" thickBot="1">
      <c r="A8" s="52" t="s">
        <v>60</v>
      </c>
      <c r="B8" s="53">
        <v>7050000</v>
      </c>
      <c r="C8" s="53">
        <v>220973</v>
      </c>
      <c r="D8" s="53">
        <v>-906253</v>
      </c>
      <c r="E8" s="53">
        <v>33322</v>
      </c>
      <c r="F8" s="53">
        <v>67961162</v>
      </c>
      <c r="G8" s="54">
        <v>74359204</v>
      </c>
      <c r="I8" s="55"/>
    </row>
    <row r="9" spans="1:9">
      <c r="A9" s="56"/>
      <c r="B9" s="57"/>
      <c r="C9" s="57"/>
      <c r="D9" s="57"/>
      <c r="E9" s="57"/>
      <c r="F9" s="57"/>
      <c r="G9" s="58"/>
      <c r="I9" s="55"/>
    </row>
    <row r="10" spans="1:9">
      <c r="A10" s="59" t="s">
        <v>53</v>
      </c>
      <c r="B10" s="60"/>
      <c r="C10" s="60"/>
      <c r="D10" s="61"/>
      <c r="E10" s="61"/>
      <c r="F10" s="62">
        <v>4965363</v>
      </c>
      <c r="G10" s="62">
        <v>4965363</v>
      </c>
      <c r="H10" s="63"/>
      <c r="I10" s="64"/>
    </row>
    <row r="11" spans="1:9">
      <c r="A11" s="59" t="s">
        <v>54</v>
      </c>
      <c r="B11" s="60"/>
      <c r="C11" s="60"/>
      <c r="D11" s="61">
        <v>-4140871</v>
      </c>
      <c r="E11" s="61">
        <v>-12</v>
      </c>
      <c r="F11" s="62">
        <v>12</v>
      </c>
      <c r="G11" s="61">
        <v>-4140871</v>
      </c>
      <c r="H11" s="63"/>
      <c r="I11" s="64"/>
    </row>
    <row r="12" spans="1:9" ht="15.75" thickBot="1">
      <c r="A12" s="67"/>
      <c r="B12" s="68"/>
      <c r="C12" s="69"/>
      <c r="D12" s="68"/>
      <c r="E12" s="68"/>
      <c r="F12" s="68"/>
      <c r="G12" s="70">
        <v>0</v>
      </c>
      <c r="I12" s="55"/>
    </row>
    <row r="13" spans="1:9" ht="15.75" thickBot="1">
      <c r="A13" s="52" t="s">
        <v>61</v>
      </c>
      <c r="B13" s="71">
        <v>7050000</v>
      </c>
      <c r="C13" s="71">
        <v>220973</v>
      </c>
      <c r="D13" s="71">
        <v>-5047124</v>
      </c>
      <c r="E13" s="71">
        <v>33310</v>
      </c>
      <c r="F13" s="71">
        <v>72926537</v>
      </c>
      <c r="G13" s="71">
        <v>75183696</v>
      </c>
      <c r="I13" s="55"/>
    </row>
    <row r="14" spans="1:9">
      <c r="A14" s="56"/>
      <c r="B14" s="65"/>
      <c r="C14" s="66"/>
      <c r="D14" s="65"/>
      <c r="E14" s="65"/>
      <c r="F14" s="65"/>
      <c r="G14" s="72"/>
      <c r="I14" s="55"/>
    </row>
    <row r="15" spans="1:9" ht="15.75" thickBot="1">
      <c r="A15" s="52" t="s">
        <v>62</v>
      </c>
      <c r="B15" s="53">
        <v>7050000</v>
      </c>
      <c r="C15" s="53">
        <v>220973</v>
      </c>
      <c r="D15" s="53">
        <v>-4599492</v>
      </c>
      <c r="E15" s="53">
        <v>33256</v>
      </c>
      <c r="F15" s="53">
        <v>92231302</v>
      </c>
      <c r="G15" s="53">
        <v>94936039</v>
      </c>
      <c r="I15" s="55"/>
    </row>
    <row r="16" spans="1:9">
      <c r="A16" s="56"/>
      <c r="B16" s="57"/>
      <c r="C16" s="57"/>
      <c r="D16" s="57"/>
      <c r="E16" s="57"/>
      <c r="F16" s="57"/>
      <c r="G16" s="58"/>
      <c r="I16" s="55"/>
    </row>
    <row r="17" spans="1:10">
      <c r="A17" s="59" t="s">
        <v>64</v>
      </c>
      <c r="B17" s="60"/>
      <c r="C17" s="60"/>
      <c r="D17" s="61"/>
      <c r="E17" s="61"/>
      <c r="F17" s="62">
        <v>-14000031</v>
      </c>
      <c r="G17" s="62">
        <v>-14000031</v>
      </c>
      <c r="I17" s="55"/>
    </row>
    <row r="18" spans="1:10">
      <c r="A18" s="59" t="s">
        <v>53</v>
      </c>
      <c r="B18" s="60"/>
      <c r="C18" s="60"/>
      <c r="D18" s="61"/>
      <c r="E18" s="61"/>
      <c r="F18" s="62">
        <v>9319883</v>
      </c>
      <c r="G18" s="62">
        <v>9319883</v>
      </c>
      <c r="J18" s="73"/>
    </row>
    <row r="19" spans="1:10">
      <c r="A19" s="59" t="s">
        <v>54</v>
      </c>
      <c r="B19" s="60"/>
      <c r="C19" s="60"/>
      <c r="D19" s="61">
        <v>1993144</v>
      </c>
      <c r="E19" s="61">
        <v>-18</v>
      </c>
      <c r="F19" s="62">
        <v>18</v>
      </c>
      <c r="G19" s="61">
        <v>1993144</v>
      </c>
    </row>
    <row r="20" spans="1:10" ht="15.75" thickBot="1">
      <c r="A20" s="74"/>
      <c r="B20" s="68"/>
      <c r="C20" s="69"/>
      <c r="D20" s="68"/>
      <c r="E20" s="68"/>
      <c r="F20" s="68"/>
      <c r="G20" s="70"/>
      <c r="J20" s="75"/>
    </row>
    <row r="21" spans="1:10" ht="15.75" thickBot="1">
      <c r="A21" s="52" t="s">
        <v>63</v>
      </c>
      <c r="B21" s="71">
        <v>7050000</v>
      </c>
      <c r="C21" s="71">
        <v>220973</v>
      </c>
      <c r="D21" s="71">
        <v>-2606348</v>
      </c>
      <c r="E21" s="71">
        <v>33238</v>
      </c>
      <c r="F21" s="71">
        <v>87551172</v>
      </c>
      <c r="G21" s="71">
        <v>92249035</v>
      </c>
    </row>
    <row r="22" spans="1:10">
      <c r="A22" s="47"/>
      <c r="B22" s="47"/>
      <c r="C22" s="47"/>
      <c r="D22" s="47"/>
      <c r="E22" s="47"/>
      <c r="F22" s="47"/>
      <c r="G22" s="47"/>
      <c r="I22" s="55"/>
      <c r="J22" s="73"/>
    </row>
    <row r="23" spans="1:10">
      <c r="A23" s="47"/>
      <c r="B23" s="47"/>
      <c r="C23" s="47"/>
      <c r="D23" s="47"/>
      <c r="E23" s="47"/>
      <c r="F23" s="47"/>
      <c r="G23" s="47"/>
      <c r="I23" s="55"/>
    </row>
    <row r="24" spans="1:10">
      <c r="A24" s="9" t="s">
        <v>42</v>
      </c>
      <c r="B24" s="76"/>
      <c r="C24" s="39" t="s">
        <v>43</v>
      </c>
      <c r="D24" s="77"/>
      <c r="E24" s="78"/>
      <c r="F24" s="56"/>
      <c r="G24" s="79" t="s">
        <v>55</v>
      </c>
      <c r="H24" s="79"/>
      <c r="I24" s="79"/>
      <c r="J24" s="79"/>
    </row>
    <row r="25" spans="1:10">
      <c r="A25" s="40"/>
      <c r="B25" s="80"/>
      <c r="C25" s="42"/>
      <c r="D25" s="81"/>
      <c r="E25" s="82"/>
      <c r="F25" s="82"/>
      <c r="G25" s="83"/>
      <c r="H25" s="83"/>
      <c r="I25" s="83"/>
      <c r="J25" s="83"/>
    </row>
    <row r="26" spans="1:10">
      <c r="A26" s="9" t="s">
        <v>44</v>
      </c>
      <c r="B26" s="76"/>
      <c r="C26" s="43" t="s">
        <v>45</v>
      </c>
      <c r="D26" s="77"/>
      <c r="E26" s="84"/>
      <c r="F26" s="84"/>
      <c r="G26" s="79"/>
      <c r="H26" s="79"/>
      <c r="I26" s="79"/>
      <c r="J26" s="79"/>
    </row>
    <row r="27" spans="1:10">
      <c r="A27" s="2"/>
      <c r="B27" s="2"/>
      <c r="C27" s="91"/>
      <c r="D27" s="92"/>
      <c r="E27" s="85"/>
      <c r="H27" s="73"/>
    </row>
    <row r="28" spans="1:10">
      <c r="A28" s="9"/>
    </row>
    <row r="31" spans="1:10">
      <c r="D31" s="73"/>
      <c r="E31" s="73"/>
    </row>
  </sheetData>
  <mergeCells count="2">
    <mergeCell ref="A4:G4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Ан Александра</cp:lastModifiedBy>
  <dcterms:created xsi:type="dcterms:W3CDTF">2022-08-09T09:24:37Z</dcterms:created>
  <dcterms:modified xsi:type="dcterms:W3CDTF">2023-05-30T10:26:05Z</dcterms:modified>
</cp:coreProperties>
</file>