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la11202\ESG\Отчет об УР Altyn Bank\"/>
    </mc:Choice>
  </mc:AlternateContent>
  <xr:revisionPtr revIDLastSave="0" documentId="13_ncr:1_{23949277-0BF4-4B36-923B-895C18005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ope 1 " sheetId="3" r:id="rId1"/>
    <sheet name="Scope 2" sheetId="4" r:id="rId2"/>
  </sheets>
  <definedNames>
    <definedName name="_ftn1" localSheetId="0">'Scope 1 '!#REF!</definedName>
    <definedName name="_ftnref1" localSheetId="0">'Scope 1 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C10" i="4"/>
  <c r="D9" i="4"/>
  <c r="C9" i="4"/>
  <c r="C11" i="4" l="1"/>
  <c r="D11" i="4"/>
  <c r="D9" i="3" l="1"/>
  <c r="D11" i="3" s="1"/>
  <c r="D13" i="3" s="1"/>
  <c r="D10" i="3"/>
  <c r="D12" i="3" s="1"/>
  <c r="D14" i="3" s="1"/>
  <c r="C10" i="3"/>
  <c r="C12" i="3" s="1"/>
  <c r="C14" i="3" s="1"/>
  <c r="C9" i="3"/>
  <c r="C11" i="3" s="1"/>
  <c r="C13" i="3" s="1"/>
  <c r="C15" i="3" l="1"/>
  <c r="D15" i="3"/>
</calcChain>
</file>

<file path=xl/sharedStrings.xml><?xml version="1.0" encoding="utf-8"?>
<sst xmlns="http://schemas.openxmlformats.org/spreadsheetml/2006/main" count="60" uniqueCount="44">
  <si>
    <t>Наименование</t>
  </si>
  <si>
    <t xml:space="preserve">Период </t>
  </si>
  <si>
    <t>2024 г.</t>
  </si>
  <si>
    <t>Вид энергии</t>
  </si>
  <si>
    <t>2025 г.</t>
  </si>
  <si>
    <t>Бензин (ГСМ)</t>
  </si>
  <si>
    <t xml:space="preserve">Показатель </t>
  </si>
  <si>
    <t>Плотность бензина</t>
  </si>
  <si>
    <t>л</t>
  </si>
  <si>
    <t>тонны</t>
  </si>
  <si>
    <t>ТДж</t>
  </si>
  <si>
    <t xml:space="preserve">кг/л </t>
  </si>
  <si>
    <t>Низшая теплопроводность</t>
  </si>
  <si>
    <t>ТДж/тыс. тонн</t>
  </si>
  <si>
    <t xml:space="preserve">кВт*ч </t>
  </si>
  <si>
    <t>Гкал</t>
  </si>
  <si>
    <t xml:space="preserve">Коэффициент выбросов ПГ от производства теплоэнергии (другие виды топлива) </t>
  </si>
  <si>
    <t>Коэффициент выбросов ПГ от производства электроэнергии (другие виды топлива)</t>
  </si>
  <si>
    <t>Показатель</t>
  </si>
  <si>
    <t>тонны СО₂</t>
  </si>
  <si>
    <t>тонны СО₂/Гкал</t>
  </si>
  <si>
    <t>тонны СО₂/Мвтч</t>
  </si>
  <si>
    <t xml:space="preserve">кг СО₂/ТДж </t>
  </si>
  <si>
    <t>тонны CO₂</t>
  </si>
  <si>
    <t>Косвенные энергетические выбросы СО₂ (Scope 2), теплоэнергия</t>
  </si>
  <si>
    <t>Косвенные энергетические выбросы СО₂ (Scope 2), всего</t>
  </si>
  <si>
    <t>Прямые энергетические выбросы СО₂ (Scope 1), всего</t>
  </si>
  <si>
    <t>Коэффициент эмиссий</t>
  </si>
  <si>
    <t>Значение</t>
  </si>
  <si>
    <t>Ед. измерения</t>
  </si>
  <si>
    <t>Прямые энергетические выбросы АО "Altyn Bank"</t>
  </si>
  <si>
    <t>Косвенные энергетические выбросы АО "Altyn Bank"</t>
  </si>
  <si>
    <r>
      <t>Данные взяты с «Методика по расчету выбросов и поглощения парниковых газов, утвержденных Приказом Министра экологии и природных ресурсов РК от 17 января 2023 года № 9»</t>
    </r>
    <r>
      <rPr>
        <sz val="10"/>
        <color rgb="FF000000"/>
        <rFont val="Times New Roman"/>
        <family val="1"/>
        <charset val="204"/>
      </rPr>
      <t>.</t>
    </r>
  </si>
  <si>
    <t>Данные взяты с «Постановление Правительства РК от 13 декабря 2019 года № 928».</t>
  </si>
  <si>
    <t>Данные взяты из «Перечень удельных коэффициентов выбросов парниковых газов, Приказ Министерства энергетики РК №222 от 28.06.2017г.»</t>
  </si>
  <si>
    <t>Косвенные энергетические выбросы СО₂ (Scope 2), электроэнергия</t>
  </si>
  <si>
    <t>АИ 98</t>
  </si>
  <si>
    <t>АИ 95</t>
  </si>
  <si>
    <t>Теплота сгорания АИ 98</t>
  </si>
  <si>
    <t>Теплота сгорания АИ 95</t>
  </si>
  <si>
    <t>Прямые энергетические выбросы CO₂ от АИ 98</t>
  </si>
  <si>
    <t>Прямые энергетические выбросы СО₂ от АИ 95</t>
  </si>
  <si>
    <t>Электроэнергия (покупка)</t>
  </si>
  <si>
    <t>Теплоэнергия - отопление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</si>
</sst>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/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0" xfId="0" applyFont="1" applyAlignme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6D1B-E8AC-485D-8E60-ED512B09490F}">
  <dimension ref="A1:F28"/>
  <sheetViews>
    <sheetView tabSelected="1" zoomScaleNormal="100" workbookViewId="0">
      <selection activeCell="A15" sqref="A15"/>
    </sheetView>
  </sheetViews>
  <sheetFormatPr defaultRowHeight="15" x14ac:dyDescent="0.25"/>
  <cols>
    <col min="1" max="1" width="56.42578125" style="2" customWidth="1"/>
    <col min="2" max="2" width="19.5703125" style="29" customWidth="1"/>
    <col min="3" max="3" width="19.140625" style="2" customWidth="1"/>
    <col min="4" max="4" width="15.7109375" style="2" customWidth="1"/>
    <col min="5" max="5" width="18.85546875" style="2" customWidth="1"/>
    <col min="6" max="6" width="9.140625" style="2"/>
    <col min="7" max="7" width="16.42578125" style="2" customWidth="1"/>
    <col min="8" max="10" width="9.140625" style="2"/>
    <col min="11" max="12" width="17.85546875" style="2" customWidth="1"/>
    <col min="13" max="16384" width="9.140625" style="2"/>
  </cols>
  <sheetData>
    <row r="1" spans="1:6" s="3" customFormat="1" ht="20.25" x14ac:dyDescent="0.3">
      <c r="A1" s="27" t="s">
        <v>30</v>
      </c>
      <c r="B1" s="29"/>
    </row>
    <row r="2" spans="1:6" s="3" customFormat="1" x14ac:dyDescent="0.25">
      <c r="B2" s="29"/>
    </row>
    <row r="3" spans="1:6" s="3" customFormat="1" x14ac:dyDescent="0.25">
      <c r="B3" s="29"/>
    </row>
    <row r="4" spans="1:6" x14ac:dyDescent="0.25">
      <c r="A4" s="40" t="s">
        <v>0</v>
      </c>
      <c r="B4" s="43" t="s">
        <v>29</v>
      </c>
      <c r="C4" s="41" t="s">
        <v>1</v>
      </c>
      <c r="D4" s="41"/>
    </row>
    <row r="5" spans="1:6" x14ac:dyDescent="0.25">
      <c r="A5" s="40"/>
      <c r="B5" s="44"/>
      <c r="C5" s="7" t="s">
        <v>2</v>
      </c>
      <c r="D5" s="7" t="s">
        <v>4</v>
      </c>
    </row>
    <row r="6" spans="1:6" x14ac:dyDescent="0.25">
      <c r="A6" s="42" t="s">
        <v>5</v>
      </c>
      <c r="B6" s="42"/>
      <c r="C6" s="42"/>
      <c r="D6" s="42"/>
    </row>
    <row r="7" spans="1:6" x14ac:dyDescent="0.25">
      <c r="A7" s="8" t="s">
        <v>36</v>
      </c>
      <c r="B7" s="17" t="s">
        <v>8</v>
      </c>
      <c r="C7" s="9">
        <v>3405</v>
      </c>
      <c r="D7" s="10">
        <v>2387</v>
      </c>
    </row>
    <row r="8" spans="1:6" x14ac:dyDescent="0.25">
      <c r="A8" s="8" t="s">
        <v>37</v>
      </c>
      <c r="B8" s="17" t="s">
        <v>8</v>
      </c>
      <c r="C8" s="9">
        <v>36350</v>
      </c>
      <c r="D8" s="10">
        <v>32550</v>
      </c>
      <c r="F8" s="22"/>
    </row>
    <row r="9" spans="1:6" s="3" customFormat="1" x14ac:dyDescent="0.25">
      <c r="A9" s="8" t="s">
        <v>36</v>
      </c>
      <c r="B9" s="17" t="s">
        <v>9</v>
      </c>
      <c r="C9" s="11">
        <f>C7*0.73*0.001</f>
        <v>2.4856500000000001</v>
      </c>
      <c r="D9" s="11">
        <f>D7*0.73*0.001</f>
        <v>1.74251</v>
      </c>
    </row>
    <row r="10" spans="1:6" s="19" customFormat="1" x14ac:dyDescent="0.25">
      <c r="A10" s="23" t="s">
        <v>37</v>
      </c>
      <c r="B10" s="17" t="s">
        <v>9</v>
      </c>
      <c r="C10" s="25">
        <f>C8*0.73*0.001</f>
        <v>26.535499999999999</v>
      </c>
      <c r="D10" s="25">
        <f>D8*0.73*0.001</f>
        <v>23.761500000000002</v>
      </c>
    </row>
    <row r="11" spans="1:6" s="19" customFormat="1" x14ac:dyDescent="0.25">
      <c r="A11" s="23" t="s">
        <v>38</v>
      </c>
      <c r="B11" s="17" t="s">
        <v>10</v>
      </c>
      <c r="C11" s="25">
        <f>C9*0.0443</f>
        <v>0.110114295</v>
      </c>
      <c r="D11" s="25">
        <f>D9*0.0443</f>
        <v>7.7193192999999993E-2</v>
      </c>
    </row>
    <row r="12" spans="1:6" s="19" customFormat="1" x14ac:dyDescent="0.25">
      <c r="A12" s="23" t="s">
        <v>39</v>
      </c>
      <c r="B12" s="17" t="s">
        <v>10</v>
      </c>
      <c r="C12" s="25">
        <f>C10*0.0443</f>
        <v>1.17552265</v>
      </c>
      <c r="D12" s="25">
        <f>D10*0.0443</f>
        <v>1.05263445</v>
      </c>
    </row>
    <row r="13" spans="1:6" s="19" customFormat="1" x14ac:dyDescent="0.25">
      <c r="A13" s="23" t="s">
        <v>40</v>
      </c>
      <c r="B13" s="17" t="s">
        <v>23</v>
      </c>
      <c r="C13" s="25">
        <f>C11*69300*0.001</f>
        <v>7.6309206434999997</v>
      </c>
      <c r="D13" s="25">
        <f>D11*69300*0.001</f>
        <v>5.3494882748999997</v>
      </c>
    </row>
    <row r="14" spans="1:6" s="19" customFormat="1" x14ac:dyDescent="0.25">
      <c r="A14" s="23" t="s">
        <v>41</v>
      </c>
      <c r="B14" s="17" t="s">
        <v>23</v>
      </c>
      <c r="C14" s="25">
        <f>C12*69300*0.001</f>
        <v>81.463719645000012</v>
      </c>
      <c r="D14" s="25">
        <f>D12*69300*0.001</f>
        <v>72.947567384999999</v>
      </c>
    </row>
    <row r="15" spans="1:6" s="19" customFormat="1" x14ac:dyDescent="0.25">
      <c r="A15" s="24" t="s">
        <v>26</v>
      </c>
      <c r="B15" s="13" t="s">
        <v>23</v>
      </c>
      <c r="C15" s="26">
        <f>SUM(C13:C14)</f>
        <v>89.094640288500017</v>
      </c>
      <c r="D15" s="26">
        <f>SUM(D13:D14)</f>
        <v>78.297055659899996</v>
      </c>
    </row>
    <row r="16" spans="1:6" s="3" customFormat="1" x14ac:dyDescent="0.25">
      <c r="A16" s="4"/>
      <c r="B16" s="28"/>
      <c r="C16" s="5"/>
      <c r="D16" s="6"/>
    </row>
    <row r="17" spans="1:4" s="3" customFormat="1" x14ac:dyDescent="0.25">
      <c r="B17" s="28"/>
      <c r="C17" s="5"/>
      <c r="D17" s="6"/>
    </row>
    <row r="18" spans="1:4" s="3" customFormat="1" x14ac:dyDescent="0.25">
      <c r="A18" s="14" t="s">
        <v>6</v>
      </c>
      <c r="B18" s="15" t="s">
        <v>29</v>
      </c>
      <c r="C18" s="16" t="s">
        <v>28</v>
      </c>
    </row>
    <row r="19" spans="1:4" s="19" customFormat="1" x14ac:dyDescent="0.25">
      <c r="A19" s="8" t="s">
        <v>7</v>
      </c>
      <c r="B19" s="17" t="s">
        <v>11</v>
      </c>
      <c r="C19" s="25">
        <v>0.73</v>
      </c>
      <c r="D19" s="6"/>
    </row>
    <row r="20" spans="1:4" s="19" customFormat="1" x14ac:dyDescent="0.25">
      <c r="A20" s="8" t="s">
        <v>27</v>
      </c>
      <c r="B20" s="17" t="s">
        <v>22</v>
      </c>
      <c r="C20" s="10">
        <v>69300</v>
      </c>
      <c r="D20" s="6"/>
    </row>
    <row r="21" spans="1:4" s="19" customFormat="1" x14ac:dyDescent="0.25">
      <c r="A21" s="8" t="s">
        <v>12</v>
      </c>
      <c r="B21" s="17" t="s">
        <v>13</v>
      </c>
      <c r="C21" s="25">
        <v>44.3</v>
      </c>
      <c r="D21" s="6"/>
    </row>
    <row r="22" spans="1:4" s="3" customFormat="1" x14ac:dyDescent="0.25">
      <c r="A22" s="4"/>
      <c r="B22" s="28"/>
      <c r="C22" s="5"/>
      <c r="D22" s="6"/>
    </row>
    <row r="23" spans="1:4" x14ac:dyDescent="0.25">
      <c r="A23"/>
      <c r="B23" s="30"/>
    </row>
    <row r="24" spans="1:4" x14ac:dyDescent="0.25">
      <c r="A24" s="1"/>
      <c r="B24" s="31"/>
    </row>
    <row r="27" spans="1:4" ht="35.25" x14ac:dyDescent="0.25">
      <c r="A27" s="39" t="s">
        <v>32</v>
      </c>
    </row>
    <row r="28" spans="1:4" ht="22.5" x14ac:dyDescent="0.25">
      <c r="A28" s="39" t="s">
        <v>33</v>
      </c>
    </row>
  </sheetData>
  <mergeCells count="4">
    <mergeCell ref="A4:A5"/>
    <mergeCell ref="C4:D4"/>
    <mergeCell ref="A6:D6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2EF4-DF62-4301-A1DF-22B10B6C6E12}">
  <dimension ref="A1:D25"/>
  <sheetViews>
    <sheetView workbookViewId="0">
      <selection activeCell="A14" sqref="A14"/>
    </sheetView>
  </sheetViews>
  <sheetFormatPr defaultRowHeight="15" x14ac:dyDescent="0.25"/>
  <cols>
    <col min="1" max="1" width="63.5703125" style="3" customWidth="1"/>
    <col min="2" max="2" width="17.140625" style="29" customWidth="1"/>
    <col min="3" max="3" width="13.140625" style="29" customWidth="1"/>
    <col min="4" max="4" width="16" style="29" customWidth="1"/>
    <col min="5" max="5" width="15.42578125" style="3" customWidth="1"/>
    <col min="6" max="6" width="9.140625" style="3"/>
    <col min="7" max="7" width="28.7109375" style="3" customWidth="1"/>
    <col min="8" max="16384" width="9.140625" style="3"/>
  </cols>
  <sheetData>
    <row r="1" spans="1:4" ht="20.25" x14ac:dyDescent="0.3">
      <c r="A1" s="27" t="s">
        <v>31</v>
      </c>
    </row>
    <row r="4" spans="1:4" x14ac:dyDescent="0.25">
      <c r="A4" s="40" t="s">
        <v>0</v>
      </c>
      <c r="B4" s="40" t="s">
        <v>29</v>
      </c>
      <c r="C4" s="41" t="s">
        <v>1</v>
      </c>
      <c r="D4" s="41"/>
    </row>
    <row r="5" spans="1:4" x14ac:dyDescent="0.25">
      <c r="A5" s="40"/>
      <c r="B5" s="40"/>
      <c r="C5" s="7" t="s">
        <v>2</v>
      </c>
      <c r="D5" s="7">
        <v>2025</v>
      </c>
    </row>
    <row r="6" spans="1:4" x14ac:dyDescent="0.25">
      <c r="A6" s="42" t="s">
        <v>3</v>
      </c>
      <c r="B6" s="42"/>
      <c r="C6" s="42"/>
      <c r="D6" s="42"/>
    </row>
    <row r="7" spans="1:4" x14ac:dyDescent="0.25">
      <c r="A7" s="8" t="s">
        <v>42</v>
      </c>
      <c r="B7" s="17" t="s">
        <v>14</v>
      </c>
      <c r="C7" s="12">
        <v>1759862.51</v>
      </c>
      <c r="D7" s="12">
        <v>1985922.04</v>
      </c>
    </row>
    <row r="8" spans="1:4" x14ac:dyDescent="0.25">
      <c r="A8" s="8" t="s">
        <v>43</v>
      </c>
      <c r="B8" s="17" t="s">
        <v>15</v>
      </c>
      <c r="C8" s="12">
        <v>1102.56</v>
      </c>
      <c r="D8" s="12">
        <v>938.02</v>
      </c>
    </row>
    <row r="9" spans="1:4" x14ac:dyDescent="0.25">
      <c r="A9" s="18" t="s">
        <v>35</v>
      </c>
      <c r="B9" s="32" t="s">
        <v>19</v>
      </c>
      <c r="C9" s="35">
        <f>C7*0.621*0.001</f>
        <v>1092.87461871</v>
      </c>
      <c r="D9" s="35">
        <f>D7*0.621*0.001</f>
        <v>1233.2575868399999</v>
      </c>
    </row>
    <row r="10" spans="1:4" x14ac:dyDescent="0.25">
      <c r="A10" s="18" t="s">
        <v>24</v>
      </c>
      <c r="B10" s="32" t="s">
        <v>19</v>
      </c>
      <c r="C10" s="35">
        <f>C8*0.31</f>
        <v>341.79359999999997</v>
      </c>
      <c r="D10" s="35">
        <f>D8*0.31</f>
        <v>290.78620000000001</v>
      </c>
    </row>
    <row r="11" spans="1:4" x14ac:dyDescent="0.25">
      <c r="A11" s="21" t="s">
        <v>25</v>
      </c>
      <c r="B11" s="33" t="s">
        <v>19</v>
      </c>
      <c r="C11" s="36">
        <f>SUM(C9:C10)</f>
        <v>1434.66821871</v>
      </c>
      <c r="D11" s="36">
        <f>SUM(D9:D10)</f>
        <v>1524.0437868399999</v>
      </c>
    </row>
    <row r="14" spans="1:4" x14ac:dyDescent="0.25">
      <c r="A14" s="21" t="s">
        <v>18</v>
      </c>
      <c r="B14" s="33" t="s">
        <v>29</v>
      </c>
      <c r="C14" s="33" t="s">
        <v>28</v>
      </c>
    </row>
    <row r="15" spans="1:4" ht="30" x14ac:dyDescent="0.25">
      <c r="A15" s="20" t="s">
        <v>16</v>
      </c>
      <c r="B15" s="34" t="s">
        <v>20</v>
      </c>
      <c r="C15" s="37">
        <v>0.31</v>
      </c>
    </row>
    <row r="16" spans="1:4" ht="30" x14ac:dyDescent="0.25">
      <c r="A16" s="20" t="s">
        <v>17</v>
      </c>
      <c r="B16" s="34" t="s">
        <v>21</v>
      </c>
      <c r="C16" s="34">
        <v>0.621</v>
      </c>
    </row>
    <row r="25" spans="1:1" x14ac:dyDescent="0.25">
      <c r="A25" s="38" t="s">
        <v>34</v>
      </c>
    </row>
  </sheetData>
  <mergeCells count="4">
    <mergeCell ref="A4:A5"/>
    <mergeCell ref="C4:D4"/>
    <mergeCell ref="A6:D6"/>
    <mergeCell ref="B4:B5"/>
  </mergeCells>
  <phoneticPr fontId="6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Scope 1 </vt:lpstr>
      <vt:lpstr>Scope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Уразалина Зауре</dc:creator>
  <cp:lastModifiedBy>Мухтарова Жанель</cp:lastModifiedBy>
  <dcterms:created xsi:type="dcterms:W3CDTF">2025-10-17T04:31:24Z</dcterms:created>
  <dcterms:modified xsi:type="dcterms:W3CDTF">2026-07-13T06:33:32Z</dcterms:modified>
</cp:coreProperties>
</file>